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Z:\006-2水産加工連携プラン支援事業\002規程関係\HP用\"/>
    </mc:Choice>
  </mc:AlternateContent>
  <xr:revisionPtr revIDLastSave="0" documentId="13_ncr:1_{02E065B5-88BA-4420-A269-68B75A9ED5D4}" xr6:coauthVersionLast="47" xr6:coauthVersionMax="47" xr10:uidLastSave="{00000000-0000-0000-0000-000000000000}"/>
  <bookViews>
    <workbookView xWindow="23880" yWindow="-2850" windowWidth="29040" windowHeight="15720" xr2:uid="{00000000-000D-0000-FFFF-FFFF00000000}"/>
  </bookViews>
  <sheets>
    <sheet name="フォーム" sheetId="5" r:id="rId1"/>
    <sheet name="記載例" sheetId="6" r:id="rId2"/>
  </sheets>
  <definedNames>
    <definedName name="_xlnm.Print_Area" localSheetId="0">フォーム!$A$1:$U$65</definedName>
    <definedName name="_xlnm.Print_Area" localSheetId="1">記載例!$A$1:$U$48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16" i="6" l="1"/>
  <c r="O16" i="6" s="1"/>
  <c r="Q16" i="6" s="1"/>
  <c r="P15" i="6"/>
  <c r="O15" i="6" s="1"/>
  <c r="Q15" i="6" s="1"/>
  <c r="P14" i="6"/>
  <c r="O14" i="6" s="1"/>
  <c r="S9" i="5"/>
  <c r="T13" i="5"/>
  <c r="R13" i="5"/>
  <c r="P27" i="5"/>
  <c r="P41" i="5"/>
  <c r="O41" i="5" s="1"/>
  <c r="Q41" i="5" s="1"/>
  <c r="P40" i="5"/>
  <c r="O40" i="5" s="1"/>
  <c r="Q40" i="5" s="1"/>
  <c r="P39" i="5"/>
  <c r="O39" i="5" s="1"/>
  <c r="P45" i="5"/>
  <c r="O45" i="5"/>
  <c r="Q45" i="5" s="1"/>
  <c r="P44" i="5"/>
  <c r="O44" i="5" s="1"/>
  <c r="Q44" i="5" s="1"/>
  <c r="P43" i="5"/>
  <c r="O43" i="5" s="1"/>
  <c r="P12" i="5"/>
  <c r="O12" i="5" s="1"/>
  <c r="Q12" i="5" s="1"/>
  <c r="P11" i="5"/>
  <c r="O11" i="5" s="1"/>
  <c r="Q11" i="5" s="1"/>
  <c r="P10" i="5"/>
  <c r="O10" i="5" s="1"/>
  <c r="P36" i="6"/>
  <c r="P35" i="6"/>
  <c r="P34" i="6"/>
  <c r="P20" i="6"/>
  <c r="P19" i="6"/>
  <c r="P18" i="6"/>
  <c r="P12" i="6"/>
  <c r="P11" i="6"/>
  <c r="P10" i="6"/>
  <c r="P8" i="6"/>
  <c r="P7" i="6"/>
  <c r="P6" i="6"/>
  <c r="P61" i="5"/>
  <c r="O61" i="5" s="1"/>
  <c r="P60" i="5"/>
  <c r="O60" i="5" s="1"/>
  <c r="P59" i="5"/>
  <c r="P57" i="5"/>
  <c r="O57" i="5" s="1"/>
  <c r="P56" i="5"/>
  <c r="O56" i="5" s="1"/>
  <c r="P55" i="5"/>
  <c r="P53" i="5"/>
  <c r="O53" i="5" s="1"/>
  <c r="P52" i="5"/>
  <c r="O52" i="5" s="1"/>
  <c r="P51" i="5"/>
  <c r="P49" i="5"/>
  <c r="O49" i="5" s="1"/>
  <c r="P48" i="5"/>
  <c r="O48" i="5" s="1"/>
  <c r="P47" i="5"/>
  <c r="O47" i="5" s="1"/>
  <c r="P37" i="5"/>
  <c r="O37" i="5" s="1"/>
  <c r="P36" i="5"/>
  <c r="O36" i="5" s="1"/>
  <c r="P35" i="5"/>
  <c r="O35" i="5" s="1"/>
  <c r="P33" i="5"/>
  <c r="P32" i="5"/>
  <c r="P31" i="5"/>
  <c r="P29" i="5"/>
  <c r="P28" i="5"/>
  <c r="P25" i="5"/>
  <c r="P24" i="5"/>
  <c r="P23" i="5"/>
  <c r="P21" i="5"/>
  <c r="P20" i="5"/>
  <c r="P19" i="5"/>
  <c r="P17" i="5"/>
  <c r="O17" i="5" s="1"/>
  <c r="Q17" i="5" s="1"/>
  <c r="P16" i="5"/>
  <c r="P15" i="5"/>
  <c r="O15" i="5" s="1"/>
  <c r="P8" i="5"/>
  <c r="P7" i="5"/>
  <c r="P6" i="5"/>
  <c r="Q14" i="6" l="1"/>
  <c r="Q17" i="6" s="1"/>
  <c r="O17" i="6"/>
  <c r="P17" i="6"/>
  <c r="R17" i="6" s="1"/>
  <c r="O42" i="5"/>
  <c r="Q39" i="5"/>
  <c r="Q42" i="5" s="1"/>
  <c r="P42" i="5"/>
  <c r="R42" i="5" s="1"/>
  <c r="Q43" i="5"/>
  <c r="Q46" i="5" s="1"/>
  <c r="O46" i="5"/>
  <c r="P46" i="5"/>
  <c r="R46" i="5" s="1"/>
  <c r="Q10" i="5"/>
  <c r="Q13" i="5" s="1"/>
  <c r="O13" i="5"/>
  <c r="P13" i="5"/>
  <c r="P54" i="5"/>
  <c r="P62" i="5"/>
  <c r="P34" i="5"/>
  <c r="P22" i="5"/>
  <c r="P58" i="5"/>
  <c r="O51" i="5"/>
  <c r="P38" i="5"/>
  <c r="P26" i="5"/>
  <c r="P30" i="5"/>
  <c r="O59" i="5"/>
  <c r="O55" i="5"/>
  <c r="P50" i="5"/>
  <c r="P18" i="5"/>
  <c r="R18" i="5" s="1"/>
  <c r="S18" i="5" s="1"/>
  <c r="U18" i="5" s="1"/>
  <c r="Q15" i="5"/>
  <c r="O16" i="5"/>
  <c r="Q16" i="5" s="1"/>
  <c r="O31" i="5"/>
  <c r="S17" i="6" l="1"/>
  <c r="U17" i="6" s="1"/>
  <c r="S13" i="5"/>
  <c r="S42" i="5"/>
  <c r="U42" i="5" s="1"/>
  <c r="S46" i="5"/>
  <c r="U46" i="5" s="1"/>
  <c r="U13" i="5"/>
  <c r="Q18" i="5"/>
  <c r="O18" i="5"/>
  <c r="T18" i="5"/>
  <c r="T17" i="6" l="1"/>
  <c r="T42" i="5"/>
  <c r="T46" i="5"/>
  <c r="O18" i="6"/>
  <c r="P26" i="6"/>
  <c r="O26" i="6" s="1"/>
  <c r="P44" i="6"/>
  <c r="O44" i="6" s="1"/>
  <c r="Q44" i="6" s="1"/>
  <c r="P43" i="6"/>
  <c r="O43" i="6" s="1"/>
  <c r="Q43" i="6" s="1"/>
  <c r="P42" i="6"/>
  <c r="O42" i="6" s="1"/>
  <c r="P40" i="6"/>
  <c r="O40" i="6" s="1"/>
  <c r="Q40" i="6" s="1"/>
  <c r="P39" i="6"/>
  <c r="O39" i="6" s="1"/>
  <c r="Q39" i="6" s="1"/>
  <c r="P38" i="6"/>
  <c r="O38" i="6" s="1"/>
  <c r="Q38" i="6" s="1"/>
  <c r="O36" i="6"/>
  <c r="Q36" i="6" s="1"/>
  <c r="O35" i="6"/>
  <c r="Q35" i="6" s="1"/>
  <c r="O34" i="6"/>
  <c r="Q34" i="6" s="1"/>
  <c r="P32" i="6"/>
  <c r="O32" i="6" s="1"/>
  <c r="Q32" i="6" s="1"/>
  <c r="P31" i="6"/>
  <c r="O31" i="6" s="1"/>
  <c r="Q31" i="6" s="1"/>
  <c r="P30" i="6"/>
  <c r="O30" i="6" s="1"/>
  <c r="P28" i="6"/>
  <c r="O28" i="6" s="1"/>
  <c r="Q28" i="6" s="1"/>
  <c r="P27" i="6"/>
  <c r="O27" i="6" s="1"/>
  <c r="Q27" i="6" s="1"/>
  <c r="P24" i="6"/>
  <c r="O24" i="6" s="1"/>
  <c r="Q24" i="6" s="1"/>
  <c r="P23" i="6"/>
  <c r="O23" i="6" s="1"/>
  <c r="Q22" i="6"/>
  <c r="O20" i="6"/>
  <c r="Q20" i="6" s="1"/>
  <c r="O19" i="6"/>
  <c r="Q19" i="6" s="1"/>
  <c r="O12" i="6"/>
  <c r="Q12" i="6" s="1"/>
  <c r="O11" i="6"/>
  <c r="Q11" i="6" s="1"/>
  <c r="O8" i="6"/>
  <c r="Q8" i="6" s="1"/>
  <c r="O7" i="6"/>
  <c r="Q7" i="6" s="1"/>
  <c r="O6" i="6"/>
  <c r="Q60" i="5"/>
  <c r="Q47" i="5"/>
  <c r="O32" i="5"/>
  <c r="Q31" i="5"/>
  <c r="O28" i="5"/>
  <c r="O27" i="5"/>
  <c r="Q27" i="5" s="1"/>
  <c r="O23" i="5"/>
  <c r="O20" i="5"/>
  <c r="Q20" i="5" s="1"/>
  <c r="O19" i="5"/>
  <c r="O6" i="5"/>
  <c r="O25" i="5" l="1"/>
  <c r="Q25" i="5" s="1"/>
  <c r="Q37" i="5"/>
  <c r="Q49" i="5"/>
  <c r="O7" i="5"/>
  <c r="Q7" i="5" s="1"/>
  <c r="O21" i="5"/>
  <c r="Q21" i="5" s="1"/>
  <c r="O33" i="5"/>
  <c r="Q33" i="5" s="1"/>
  <c r="Q56" i="5"/>
  <c r="O8" i="5"/>
  <c r="Q8" i="5" s="1"/>
  <c r="O29" i="5"/>
  <c r="Q29" i="5" s="1"/>
  <c r="Q52" i="5"/>
  <c r="Q57" i="5"/>
  <c r="Q61" i="5"/>
  <c r="O24" i="5"/>
  <c r="Q24" i="5" s="1"/>
  <c r="Q36" i="5"/>
  <c r="Q48" i="5"/>
  <c r="Q53" i="5"/>
  <c r="R26" i="5"/>
  <c r="S26" i="5" s="1"/>
  <c r="U26" i="5" s="1"/>
  <c r="R30" i="5"/>
  <c r="R22" i="5"/>
  <c r="S22" i="5" s="1"/>
  <c r="U22" i="5" s="1"/>
  <c r="R54" i="5"/>
  <c r="S54" i="5" s="1"/>
  <c r="U54" i="5" s="1"/>
  <c r="R34" i="5"/>
  <c r="S34" i="5" s="1"/>
  <c r="U34" i="5" s="1"/>
  <c r="Q51" i="5"/>
  <c r="R62" i="5"/>
  <c r="S62" i="5" s="1"/>
  <c r="U62" i="5" s="1"/>
  <c r="R38" i="5"/>
  <c r="S38" i="5" s="1"/>
  <c r="U38" i="5" s="1"/>
  <c r="R50" i="5"/>
  <c r="S50" i="5" s="1"/>
  <c r="U50" i="5" s="1"/>
  <c r="P33" i="6"/>
  <c r="R33" i="6" s="1"/>
  <c r="S33" i="6" s="1"/>
  <c r="P37" i="6"/>
  <c r="R37" i="6" s="1"/>
  <c r="S37" i="6" s="1"/>
  <c r="Q19" i="5"/>
  <c r="P9" i="5"/>
  <c r="Q28" i="5"/>
  <c r="Q41" i="6"/>
  <c r="P41" i="6"/>
  <c r="R41" i="6" s="1"/>
  <c r="S41" i="6" s="1"/>
  <c r="O33" i="6"/>
  <c r="Q30" i="6"/>
  <c r="Q33" i="6" s="1"/>
  <c r="P13" i="6"/>
  <c r="R13" i="6" s="1"/>
  <c r="S13" i="6" s="1"/>
  <c r="O10" i="6"/>
  <c r="Q10" i="6" s="1"/>
  <c r="Q13" i="6" s="1"/>
  <c r="Q37" i="6"/>
  <c r="Q6" i="6"/>
  <c r="Q9" i="6" s="1"/>
  <c r="O9" i="6"/>
  <c r="Q23" i="6"/>
  <c r="Q25" i="6" s="1"/>
  <c r="O25" i="6"/>
  <c r="Q26" i="6"/>
  <c r="Q29" i="6" s="1"/>
  <c r="O29" i="6"/>
  <c r="Q18" i="6"/>
  <c r="Q21" i="6" s="1"/>
  <c r="O21" i="6"/>
  <c r="Q42" i="6"/>
  <c r="Q45" i="6" s="1"/>
  <c r="O45" i="6"/>
  <c r="P21" i="6"/>
  <c r="R21" i="6" s="1"/>
  <c r="P29" i="6"/>
  <c r="R29" i="6" s="1"/>
  <c r="P45" i="6"/>
  <c r="R45" i="6" s="1"/>
  <c r="P9" i="6"/>
  <c r="R9" i="6" s="1"/>
  <c r="O41" i="6"/>
  <c r="P25" i="6"/>
  <c r="R25" i="6" s="1"/>
  <c r="O37" i="6"/>
  <c r="Q32" i="5"/>
  <c r="O38" i="5"/>
  <c r="Q35" i="5"/>
  <c r="Q6" i="5"/>
  <c r="O58" i="5"/>
  <c r="Q55" i="5"/>
  <c r="O62" i="5"/>
  <c r="Q59" i="5"/>
  <c r="O54" i="5"/>
  <c r="R58" i="5"/>
  <c r="Q23" i="5"/>
  <c r="O50" i="5"/>
  <c r="R46" i="6" l="1"/>
  <c r="S30" i="5"/>
  <c r="O34" i="5"/>
  <c r="Q58" i="5"/>
  <c r="O26" i="5"/>
  <c r="Q50" i="5"/>
  <c r="Q26" i="5"/>
  <c r="Q22" i="5"/>
  <c r="O9" i="5"/>
  <c r="Q9" i="5"/>
  <c r="Q62" i="5"/>
  <c r="Q38" i="5"/>
  <c r="Q54" i="5"/>
  <c r="Q34" i="5"/>
  <c r="Q30" i="5"/>
  <c r="O30" i="5"/>
  <c r="T34" i="5"/>
  <c r="T30" i="5"/>
  <c r="T50" i="5"/>
  <c r="T22" i="5"/>
  <c r="T26" i="5"/>
  <c r="T38" i="5"/>
  <c r="T62" i="5"/>
  <c r="T54" i="5"/>
  <c r="T13" i="6"/>
  <c r="U13" i="6"/>
  <c r="T37" i="6"/>
  <c r="U37" i="6"/>
  <c r="T41" i="6"/>
  <c r="U41" i="6"/>
  <c r="T33" i="6"/>
  <c r="U33" i="6"/>
  <c r="O22" i="5"/>
  <c r="R9" i="5"/>
  <c r="O13" i="6"/>
  <c r="S9" i="6"/>
  <c r="S21" i="6"/>
  <c r="S25" i="6"/>
  <c r="S29" i="6"/>
  <c r="S45" i="6"/>
  <c r="S58" i="5"/>
  <c r="U58" i="5" s="1"/>
  <c r="U9" i="6" l="1"/>
  <c r="S46" i="6"/>
  <c r="T9" i="5"/>
  <c r="R63" i="5"/>
  <c r="U30" i="5"/>
  <c r="S63" i="5"/>
  <c r="T21" i="6"/>
  <c r="U21" i="6"/>
  <c r="T58" i="5"/>
  <c r="T45" i="6"/>
  <c r="U45" i="6"/>
  <c r="T29" i="6"/>
  <c r="U29" i="6"/>
  <c r="T25" i="6"/>
  <c r="U25" i="6"/>
  <c r="U9" i="5"/>
  <c r="T9" i="6"/>
  <c r="T46" i="6" l="1"/>
  <c r="T63" i="5"/>
</calcChain>
</file>

<file path=xl/sharedStrings.xml><?xml version="1.0" encoding="utf-8"?>
<sst xmlns="http://schemas.openxmlformats.org/spreadsheetml/2006/main" count="476" uniqueCount="95">
  <si>
    <t>×</t>
    <phoneticPr fontId="2"/>
  </si>
  <si>
    <t>kg</t>
    <phoneticPr fontId="2"/>
  </si>
  <si>
    <t>別添　経費内訳書</t>
    <rPh sb="0" eb="2">
      <t>ベッテン</t>
    </rPh>
    <rPh sb="3" eb="8">
      <t>ケイヒウチワケショ</t>
    </rPh>
    <phoneticPr fontId="2"/>
  </si>
  <si>
    <r>
      <rPr>
        <sz val="11"/>
        <color theme="1"/>
        <rFont val="ＭＳ 明朝"/>
        <family val="2"/>
        <charset val="128"/>
      </rPr>
      <t>細目</t>
    </r>
    <rPh sb="0" eb="2">
      <t>サイモク</t>
    </rPh>
    <phoneticPr fontId="2"/>
  </si>
  <si>
    <r>
      <rPr>
        <sz val="11"/>
        <color theme="1"/>
        <rFont val="ＭＳ 明朝"/>
        <family val="2"/>
        <charset val="128"/>
      </rPr>
      <t>内訳</t>
    </r>
    <rPh sb="0" eb="2">
      <t>ウチワケ</t>
    </rPh>
    <phoneticPr fontId="2"/>
  </si>
  <si>
    <r>
      <rPr>
        <sz val="11"/>
        <color theme="1"/>
        <rFont val="ＭＳ 明朝"/>
        <family val="2"/>
        <charset val="128"/>
      </rPr>
      <t>事業費</t>
    </r>
    <rPh sb="0" eb="2">
      <t>ジギョウ</t>
    </rPh>
    <rPh sb="2" eb="3">
      <t>ヒ</t>
    </rPh>
    <phoneticPr fontId="2"/>
  </si>
  <si>
    <r>
      <rPr>
        <sz val="11"/>
        <color theme="1"/>
        <rFont val="ＭＳ 明朝"/>
        <family val="2"/>
        <charset val="128"/>
      </rPr>
      <t>助成金</t>
    </r>
    <rPh sb="0" eb="3">
      <t>ジョセイキン</t>
    </rPh>
    <phoneticPr fontId="2"/>
  </si>
  <si>
    <r>
      <rPr>
        <sz val="11"/>
        <color theme="1"/>
        <rFont val="ＭＳ 明朝"/>
        <family val="2"/>
        <charset val="128"/>
      </rPr>
      <t>自己負担</t>
    </r>
    <rPh sb="0" eb="2">
      <t>ジコ</t>
    </rPh>
    <rPh sb="2" eb="4">
      <t>フタン</t>
    </rPh>
    <phoneticPr fontId="2"/>
  </si>
  <si>
    <r>
      <rPr>
        <sz val="11"/>
        <color theme="1"/>
        <rFont val="ＭＳ 明朝"/>
        <family val="2"/>
        <charset val="128"/>
      </rPr>
      <t>員数</t>
    </r>
    <r>
      <rPr>
        <sz val="11"/>
        <color theme="1"/>
        <rFont val="Century"/>
        <family val="1"/>
      </rPr>
      <t>1</t>
    </r>
    <rPh sb="0" eb="2">
      <t>インスウ</t>
    </rPh>
    <phoneticPr fontId="2"/>
  </si>
  <si>
    <r>
      <rPr>
        <sz val="11"/>
        <color theme="1"/>
        <rFont val="ＭＳ 明朝"/>
        <family val="2"/>
        <charset val="128"/>
      </rPr>
      <t>単位</t>
    </r>
    <r>
      <rPr>
        <sz val="11"/>
        <color theme="1"/>
        <rFont val="Century"/>
        <family val="1"/>
      </rPr>
      <t>1</t>
    </r>
    <rPh sb="0" eb="2">
      <t>タンイ</t>
    </rPh>
    <phoneticPr fontId="2"/>
  </si>
  <si>
    <r>
      <rPr>
        <sz val="11"/>
        <color theme="1"/>
        <rFont val="ＭＳ 明朝"/>
        <family val="2"/>
        <charset val="128"/>
      </rPr>
      <t>員数</t>
    </r>
    <r>
      <rPr>
        <sz val="11"/>
        <color theme="1"/>
        <rFont val="Century"/>
        <family val="1"/>
      </rPr>
      <t>2</t>
    </r>
    <rPh sb="0" eb="2">
      <t>インスウ</t>
    </rPh>
    <phoneticPr fontId="2"/>
  </si>
  <si>
    <r>
      <rPr>
        <sz val="11"/>
        <color theme="1"/>
        <rFont val="ＭＳ 明朝"/>
        <family val="2"/>
        <charset val="128"/>
      </rPr>
      <t>単位</t>
    </r>
    <r>
      <rPr>
        <sz val="11"/>
        <color theme="1"/>
        <rFont val="Century"/>
        <family val="1"/>
      </rPr>
      <t>2</t>
    </r>
    <rPh sb="0" eb="2">
      <t>タンイ</t>
    </rPh>
    <phoneticPr fontId="2"/>
  </si>
  <si>
    <r>
      <rPr>
        <sz val="11"/>
        <color theme="1"/>
        <rFont val="ＭＳ 明朝"/>
        <family val="2"/>
        <charset val="128"/>
      </rPr>
      <t>員数</t>
    </r>
    <r>
      <rPr>
        <sz val="11"/>
        <color theme="1"/>
        <rFont val="Century"/>
        <family val="1"/>
      </rPr>
      <t>3</t>
    </r>
    <rPh sb="0" eb="2">
      <t>インスウ</t>
    </rPh>
    <phoneticPr fontId="2"/>
  </si>
  <si>
    <r>
      <rPr>
        <sz val="11"/>
        <color theme="1"/>
        <rFont val="ＭＳ 明朝"/>
        <family val="2"/>
        <charset val="128"/>
      </rPr>
      <t>単位</t>
    </r>
    <r>
      <rPr>
        <sz val="11"/>
        <color theme="1"/>
        <rFont val="Century"/>
        <family val="1"/>
      </rPr>
      <t>3</t>
    </r>
    <rPh sb="0" eb="2">
      <t>タンイ</t>
    </rPh>
    <phoneticPr fontId="2"/>
  </si>
  <si>
    <r>
      <rPr>
        <sz val="11"/>
        <color theme="1"/>
        <rFont val="ＭＳ 明朝"/>
        <family val="2"/>
        <charset val="128"/>
      </rPr>
      <t>単価</t>
    </r>
    <rPh sb="0" eb="2">
      <t>タンカ</t>
    </rPh>
    <phoneticPr fontId="2"/>
  </si>
  <si>
    <r>
      <rPr>
        <sz val="11"/>
        <color theme="1"/>
        <rFont val="ＭＳ 明朝"/>
        <family val="2"/>
        <charset val="128"/>
      </rPr>
      <t>単位</t>
    </r>
    <rPh sb="0" eb="2">
      <t>タンイ</t>
    </rPh>
    <phoneticPr fontId="2"/>
  </si>
  <si>
    <r>
      <rPr>
        <sz val="11"/>
        <color theme="1"/>
        <rFont val="ＭＳ 明朝"/>
        <family val="2"/>
        <charset val="128"/>
      </rPr>
      <t>＝</t>
    </r>
    <phoneticPr fontId="2"/>
  </si>
  <si>
    <r>
      <rPr>
        <sz val="11"/>
        <color theme="1"/>
        <rFont val="ＭＳ 明朝"/>
        <family val="2"/>
        <charset val="128"/>
      </rPr>
      <t>税込額</t>
    </r>
    <rPh sb="0" eb="2">
      <t>ゼイコミ</t>
    </rPh>
    <rPh sb="2" eb="3">
      <t>ガク</t>
    </rPh>
    <phoneticPr fontId="2"/>
  </si>
  <si>
    <r>
      <rPr>
        <sz val="11"/>
        <color theme="1"/>
        <rFont val="ＭＳ 明朝"/>
        <family val="2"/>
        <charset val="128"/>
      </rPr>
      <t>税抜額</t>
    </r>
    <rPh sb="0" eb="2">
      <t>ゼイヌキ</t>
    </rPh>
    <rPh sb="2" eb="3">
      <t>ガク</t>
    </rPh>
    <phoneticPr fontId="2"/>
  </si>
  <si>
    <r>
      <rPr>
        <sz val="11"/>
        <color theme="1"/>
        <rFont val="ＭＳ 明朝"/>
        <family val="2"/>
        <charset val="128"/>
      </rPr>
      <t>消費税</t>
    </r>
    <rPh sb="0" eb="3">
      <t>ショウヒゼイ</t>
    </rPh>
    <phoneticPr fontId="2"/>
  </si>
  <si>
    <r>
      <rPr>
        <sz val="11"/>
        <color theme="1"/>
        <rFont val="ＭＳ 明朝"/>
        <family val="1"/>
        <charset val="128"/>
      </rPr>
      <t>シーフードショー出展</t>
    </r>
    <r>
      <rPr>
        <sz val="11"/>
        <color theme="1"/>
        <rFont val="Century"/>
        <family val="1"/>
      </rPr>
      <t>(</t>
    </r>
    <r>
      <rPr>
        <sz val="11"/>
        <color theme="1"/>
        <rFont val="ＭＳ 明朝"/>
        <family val="1"/>
        <charset val="128"/>
      </rPr>
      <t>東京</t>
    </r>
    <r>
      <rPr>
        <sz val="11"/>
        <color theme="1"/>
        <rFont val="Century"/>
        <family val="1"/>
      </rPr>
      <t>)</t>
    </r>
    <rPh sb="8" eb="10">
      <t>シュッテン</t>
    </rPh>
    <rPh sb="11" eb="13">
      <t>トウキョウ</t>
    </rPh>
    <phoneticPr fontId="2"/>
  </si>
  <si>
    <r>
      <rPr>
        <sz val="11"/>
        <color theme="1"/>
        <rFont val="ＭＳ 明朝"/>
        <family val="2"/>
        <charset val="128"/>
      </rPr>
      <t>名</t>
    </r>
    <rPh sb="0" eb="1">
      <t>メイ</t>
    </rPh>
    <phoneticPr fontId="2"/>
  </si>
  <si>
    <r>
      <rPr>
        <sz val="11"/>
        <color theme="1"/>
        <rFont val="ＭＳ 明朝"/>
        <family val="2"/>
        <charset val="128"/>
      </rPr>
      <t>円</t>
    </r>
    <rPh sb="0" eb="1">
      <t>エン</t>
    </rPh>
    <phoneticPr fontId="2"/>
  </si>
  <si>
    <r>
      <rPr>
        <sz val="11"/>
        <color theme="1"/>
        <rFont val="ＭＳ 明朝"/>
        <family val="2"/>
        <charset val="128"/>
      </rPr>
      <t>小計</t>
    </r>
    <rPh sb="0" eb="2">
      <t>ショウケイ</t>
    </rPh>
    <phoneticPr fontId="2"/>
  </si>
  <si>
    <r>
      <rPr>
        <sz val="11"/>
        <color theme="1"/>
        <rFont val="ＭＳ 明朝"/>
        <family val="2"/>
        <charset val="128"/>
      </rPr>
      <t>円</t>
    </r>
    <r>
      <rPr>
        <sz val="11"/>
        <color theme="1"/>
        <rFont val="Century"/>
        <family val="1"/>
      </rPr>
      <t>/kg</t>
    </r>
    <rPh sb="0" eb="1">
      <t>エン</t>
    </rPh>
    <phoneticPr fontId="2"/>
  </si>
  <si>
    <r>
      <rPr>
        <sz val="11"/>
        <color theme="1"/>
        <rFont val="ＭＳ 明朝"/>
        <family val="2"/>
        <charset val="128"/>
      </rPr>
      <t>か月</t>
    </r>
    <rPh sb="1" eb="2">
      <t>ゲツ</t>
    </rPh>
    <phoneticPr fontId="2"/>
  </si>
  <si>
    <r>
      <rPr>
        <sz val="11"/>
        <color theme="1"/>
        <rFont val="ＭＳ 明朝"/>
        <family val="2"/>
        <charset val="128"/>
      </rPr>
      <t>期</t>
    </r>
    <rPh sb="0" eb="1">
      <t>キ</t>
    </rPh>
    <phoneticPr fontId="2"/>
  </si>
  <si>
    <r>
      <rPr>
        <sz val="11"/>
        <color theme="1"/>
        <rFont val="ＭＳ 明朝"/>
        <family val="2"/>
        <charset val="128"/>
      </rPr>
      <t>円</t>
    </r>
    <r>
      <rPr>
        <sz val="11"/>
        <color theme="1"/>
        <rFont val="Century"/>
        <family val="1"/>
      </rPr>
      <t>/</t>
    </r>
    <r>
      <rPr>
        <sz val="11"/>
        <color theme="1"/>
        <rFont val="ＭＳ 明朝"/>
        <family val="2"/>
        <charset val="128"/>
      </rPr>
      <t>期</t>
    </r>
    <rPh sb="0" eb="1">
      <t>エン</t>
    </rPh>
    <rPh sb="2" eb="3">
      <t>キ</t>
    </rPh>
    <phoneticPr fontId="2"/>
  </si>
  <si>
    <r>
      <rPr>
        <sz val="11"/>
        <color theme="1"/>
        <rFont val="ＭＳ 明朝"/>
        <family val="2"/>
        <charset val="128"/>
      </rPr>
      <t>⑥入出庫料</t>
    </r>
    <rPh sb="1" eb="5">
      <t>ニュウシュッコリョウ</t>
    </rPh>
    <phoneticPr fontId="2"/>
  </si>
  <si>
    <r>
      <rPr>
        <sz val="11"/>
        <color theme="1"/>
        <rFont val="ＭＳ 明朝"/>
        <family val="2"/>
        <charset val="128"/>
      </rPr>
      <t>⑦加工経費</t>
    </r>
    <rPh sb="1" eb="3">
      <t>カコウ</t>
    </rPh>
    <rPh sb="3" eb="5">
      <t>ケイヒ</t>
    </rPh>
    <phoneticPr fontId="2"/>
  </si>
  <si>
    <r>
      <rPr>
        <sz val="11"/>
        <color theme="1"/>
        <rFont val="ＭＳ 明朝"/>
        <family val="2"/>
        <charset val="128"/>
      </rPr>
      <t>⑧運送経費</t>
    </r>
    <rPh sb="1" eb="3">
      <t>ウンソウ</t>
    </rPh>
    <rPh sb="3" eb="5">
      <t>ケイヒ</t>
    </rPh>
    <phoneticPr fontId="2"/>
  </si>
  <si>
    <r>
      <rPr>
        <sz val="11"/>
        <color theme="1"/>
        <rFont val="ＭＳ 明朝"/>
        <family val="2"/>
        <charset val="128"/>
      </rPr>
      <t>式</t>
    </r>
    <rPh sb="0" eb="1">
      <t>シキ</t>
    </rPh>
    <phoneticPr fontId="2"/>
  </si>
  <si>
    <r>
      <rPr>
        <sz val="11"/>
        <color theme="1"/>
        <rFont val="ＭＳ 明朝"/>
        <family val="2"/>
        <charset val="128"/>
      </rPr>
      <t>⑩水産物の集出荷･貯蔵･販売等に必要な機器、資材の購入費</t>
    </r>
    <rPh sb="1" eb="4">
      <t>スイサンブツ</t>
    </rPh>
    <rPh sb="5" eb="6">
      <t>シュウ</t>
    </rPh>
    <rPh sb="6" eb="8">
      <t>シュッカ</t>
    </rPh>
    <rPh sb="9" eb="11">
      <t>チョゾウ</t>
    </rPh>
    <rPh sb="12" eb="14">
      <t>ハンバイ</t>
    </rPh>
    <rPh sb="14" eb="15">
      <t>トウ</t>
    </rPh>
    <rPh sb="16" eb="18">
      <t>ヒツヨウ</t>
    </rPh>
    <rPh sb="19" eb="21">
      <t>キキ</t>
    </rPh>
    <rPh sb="22" eb="24">
      <t>シザイ</t>
    </rPh>
    <rPh sb="25" eb="27">
      <t>コウニュウ</t>
    </rPh>
    <rPh sb="27" eb="28">
      <t>ヒ</t>
    </rPh>
    <phoneticPr fontId="2"/>
  </si>
  <si>
    <r>
      <rPr>
        <sz val="11"/>
        <color theme="1"/>
        <rFont val="ＭＳ 明朝"/>
        <family val="2"/>
        <charset val="128"/>
      </rPr>
      <t>⑪その他の経費</t>
    </r>
    <rPh sb="3" eb="4">
      <t>タ</t>
    </rPh>
    <rPh sb="5" eb="7">
      <t>ケイヒ</t>
    </rPh>
    <phoneticPr fontId="2"/>
  </si>
  <si>
    <r>
      <rPr>
        <sz val="11"/>
        <color theme="1"/>
        <rFont val="ＭＳ 明朝"/>
        <family val="2"/>
        <charset val="128"/>
      </rPr>
      <t>合計</t>
    </r>
    <rPh sb="0" eb="2">
      <t>ゴウケイ</t>
    </rPh>
    <phoneticPr fontId="2"/>
  </si>
  <si>
    <r>
      <rPr>
        <sz val="11"/>
        <color theme="1"/>
        <rFont val="ＭＳ 明朝"/>
        <family val="2"/>
        <charset val="128"/>
      </rPr>
      <t>※必要な項目に名称、数値を記入し、使用しない項目は非表示としてください。</t>
    </r>
    <rPh sb="1" eb="3">
      <t>ヒツヨウ</t>
    </rPh>
    <rPh sb="4" eb="6">
      <t>コウモク</t>
    </rPh>
    <rPh sb="7" eb="9">
      <t>メイショウ</t>
    </rPh>
    <rPh sb="10" eb="12">
      <t>スウチ</t>
    </rPh>
    <rPh sb="13" eb="15">
      <t>キニュウ</t>
    </rPh>
    <rPh sb="17" eb="19">
      <t>シヨウ</t>
    </rPh>
    <rPh sb="22" eb="24">
      <t>コウモク</t>
    </rPh>
    <rPh sb="25" eb="28">
      <t>ヒヒョウジ</t>
    </rPh>
    <phoneticPr fontId="2"/>
  </si>
  <si>
    <t>ポスター作成</t>
    <rPh sb="4" eb="6">
      <t>サクセイ</t>
    </rPh>
    <phoneticPr fontId="2"/>
  </si>
  <si>
    <t>枚</t>
    <rPh sb="0" eb="1">
      <t>マイ</t>
    </rPh>
    <phoneticPr fontId="2"/>
  </si>
  <si>
    <t>トンネルフリーザー</t>
    <phoneticPr fontId="2"/>
  </si>
  <si>
    <t>【記載例】</t>
    <rPh sb="1" eb="3">
      <t>キサイ</t>
    </rPh>
    <rPh sb="3" eb="4">
      <t>レイ</t>
    </rPh>
    <phoneticPr fontId="2"/>
  </si>
  <si>
    <t>※消費税納入業者にあっては、原則【税抜額】を事業費としてください。</t>
    <rPh sb="1" eb="4">
      <t>ショウヒゼイ</t>
    </rPh>
    <rPh sb="4" eb="6">
      <t>ノウニュウ</t>
    </rPh>
    <rPh sb="6" eb="8">
      <t>ギョウシャ</t>
    </rPh>
    <rPh sb="14" eb="16">
      <t>ゲンソク</t>
    </rPh>
    <rPh sb="17" eb="19">
      <t>ゼイヌキ</t>
    </rPh>
    <rPh sb="19" eb="20">
      <t>ガク</t>
    </rPh>
    <rPh sb="22" eb="25">
      <t>ジギョウヒ</t>
    </rPh>
    <phoneticPr fontId="2"/>
  </si>
  <si>
    <t>原料保管（サバ）</t>
    <rPh sb="0" eb="4">
      <t>ゲンリョウホカン</t>
    </rPh>
    <phoneticPr fontId="2"/>
  </si>
  <si>
    <r>
      <rPr>
        <sz val="11"/>
        <color theme="1"/>
        <rFont val="ＭＳ 明朝"/>
        <family val="2"/>
        <charset val="128"/>
      </rPr>
      <t>単位：円</t>
    </r>
    <rPh sb="0" eb="2">
      <t>タンイ</t>
    </rPh>
    <rPh sb="3" eb="4">
      <t>エン</t>
    </rPh>
    <phoneticPr fontId="2"/>
  </si>
  <si>
    <r>
      <rPr>
        <sz val="11"/>
        <color theme="1"/>
        <rFont val="ＭＳ 明朝"/>
        <family val="2"/>
        <charset val="128"/>
      </rPr>
      <t>備考</t>
    </r>
    <rPh sb="0" eb="2">
      <t>ビコウ</t>
    </rPh>
    <phoneticPr fontId="2"/>
  </si>
  <si>
    <r>
      <rPr>
        <sz val="11"/>
        <color theme="1"/>
        <rFont val="ＭＳ 明朝"/>
        <family val="2"/>
        <charset val="128"/>
      </rPr>
      <t>別添　経費内訳書</t>
    </r>
    <rPh sb="0" eb="2">
      <t>ベッテン</t>
    </rPh>
    <rPh sb="3" eb="8">
      <t>ケイヒウチワケショ</t>
    </rPh>
    <phoneticPr fontId="2"/>
  </si>
  <si>
    <r>
      <rPr>
        <sz val="11"/>
        <color theme="1"/>
        <rFont val="ＭＳ 明朝"/>
        <family val="2"/>
        <charset val="128"/>
      </rPr>
      <t>課題提案者名：</t>
    </r>
    <rPh sb="0" eb="2">
      <t>カダイ</t>
    </rPh>
    <rPh sb="2" eb="4">
      <t>テイアン</t>
    </rPh>
    <rPh sb="4" eb="5">
      <t>シャ</t>
    </rPh>
    <rPh sb="5" eb="6">
      <t>メイ</t>
    </rPh>
    <phoneticPr fontId="2"/>
  </si>
  <si>
    <r>
      <rPr>
        <sz val="11"/>
        <color theme="1"/>
        <rFont val="ＭＳ 明朝"/>
        <family val="2"/>
        <charset val="128"/>
      </rPr>
      <t>単位：円</t>
    </r>
    <rPh sb="0" eb="2">
      <t>タンイ</t>
    </rPh>
    <rPh sb="3" eb="4">
      <t>エン</t>
    </rPh>
    <phoneticPr fontId="2"/>
  </si>
  <si>
    <r>
      <rPr>
        <sz val="11"/>
        <color theme="1"/>
        <rFont val="ＭＳ 明朝"/>
        <family val="2"/>
        <charset val="128"/>
      </rPr>
      <t>区分</t>
    </r>
    <rPh sb="0" eb="2">
      <t>クブン</t>
    </rPh>
    <phoneticPr fontId="2"/>
  </si>
  <si>
    <r>
      <rPr>
        <sz val="11"/>
        <color theme="1"/>
        <rFont val="ＭＳ 明朝"/>
        <family val="2"/>
        <charset val="128"/>
      </rPr>
      <t>細目</t>
    </r>
    <rPh sb="0" eb="2">
      <t>サイモク</t>
    </rPh>
    <phoneticPr fontId="2"/>
  </si>
  <si>
    <r>
      <rPr>
        <sz val="11"/>
        <color theme="1"/>
        <rFont val="ＭＳ 明朝"/>
        <family val="2"/>
        <charset val="128"/>
      </rPr>
      <t>内訳</t>
    </r>
    <rPh sb="0" eb="2">
      <t>ウチワケ</t>
    </rPh>
    <phoneticPr fontId="2"/>
  </si>
  <si>
    <r>
      <rPr>
        <sz val="11"/>
        <color theme="1"/>
        <rFont val="ＭＳ 明朝"/>
        <family val="2"/>
        <charset val="128"/>
      </rPr>
      <t>事業費</t>
    </r>
    <rPh sb="0" eb="2">
      <t>ジギョウ</t>
    </rPh>
    <rPh sb="2" eb="3">
      <t>ヒ</t>
    </rPh>
    <phoneticPr fontId="2"/>
  </si>
  <si>
    <r>
      <rPr>
        <sz val="11"/>
        <color theme="1"/>
        <rFont val="ＭＳ 明朝"/>
        <family val="2"/>
        <charset val="128"/>
      </rPr>
      <t>助成金</t>
    </r>
    <rPh sb="0" eb="3">
      <t>ジョセイキン</t>
    </rPh>
    <phoneticPr fontId="2"/>
  </si>
  <si>
    <r>
      <rPr>
        <sz val="11"/>
        <color theme="1"/>
        <rFont val="ＭＳ 明朝"/>
        <family val="2"/>
        <charset val="128"/>
      </rPr>
      <t>自己負担</t>
    </r>
    <rPh sb="0" eb="2">
      <t>ジコ</t>
    </rPh>
    <rPh sb="2" eb="4">
      <t>フタン</t>
    </rPh>
    <phoneticPr fontId="2"/>
  </si>
  <si>
    <r>
      <rPr>
        <sz val="11"/>
        <color theme="1"/>
        <rFont val="ＭＳ 明朝"/>
        <family val="2"/>
        <charset val="128"/>
      </rPr>
      <t>備考</t>
    </r>
    <rPh sb="0" eb="2">
      <t>ビコウ</t>
    </rPh>
    <phoneticPr fontId="2"/>
  </si>
  <si>
    <r>
      <rPr>
        <sz val="11"/>
        <color theme="1"/>
        <rFont val="ＭＳ 明朝"/>
        <family val="2"/>
        <charset val="128"/>
      </rPr>
      <t>員数</t>
    </r>
    <r>
      <rPr>
        <sz val="11"/>
        <color theme="1"/>
        <rFont val="Century"/>
        <family val="1"/>
      </rPr>
      <t>1</t>
    </r>
    <rPh sb="0" eb="2">
      <t>インスウ</t>
    </rPh>
    <phoneticPr fontId="2"/>
  </si>
  <si>
    <r>
      <rPr>
        <sz val="11"/>
        <color theme="1"/>
        <rFont val="ＭＳ 明朝"/>
        <family val="2"/>
        <charset val="128"/>
      </rPr>
      <t>単位</t>
    </r>
    <r>
      <rPr>
        <sz val="11"/>
        <color theme="1"/>
        <rFont val="Century"/>
        <family val="1"/>
      </rPr>
      <t>1</t>
    </r>
    <rPh sb="0" eb="2">
      <t>タンイ</t>
    </rPh>
    <phoneticPr fontId="2"/>
  </si>
  <si>
    <r>
      <rPr>
        <sz val="11"/>
        <color theme="1"/>
        <rFont val="ＭＳ 明朝"/>
        <family val="2"/>
        <charset val="128"/>
      </rPr>
      <t>員数</t>
    </r>
    <r>
      <rPr>
        <sz val="11"/>
        <color theme="1"/>
        <rFont val="Century"/>
        <family val="1"/>
      </rPr>
      <t>2</t>
    </r>
    <rPh sb="0" eb="2">
      <t>インスウ</t>
    </rPh>
    <phoneticPr fontId="2"/>
  </si>
  <si>
    <r>
      <rPr>
        <sz val="11"/>
        <color theme="1"/>
        <rFont val="ＭＳ 明朝"/>
        <family val="2"/>
        <charset val="128"/>
      </rPr>
      <t>単位</t>
    </r>
    <r>
      <rPr>
        <sz val="11"/>
        <color theme="1"/>
        <rFont val="Century"/>
        <family val="1"/>
      </rPr>
      <t>2</t>
    </r>
    <rPh sb="0" eb="2">
      <t>タンイ</t>
    </rPh>
    <phoneticPr fontId="2"/>
  </si>
  <si>
    <r>
      <rPr>
        <sz val="11"/>
        <color theme="1"/>
        <rFont val="ＭＳ 明朝"/>
        <family val="2"/>
        <charset val="128"/>
      </rPr>
      <t>員数</t>
    </r>
    <r>
      <rPr>
        <sz val="11"/>
        <color theme="1"/>
        <rFont val="Century"/>
        <family val="1"/>
      </rPr>
      <t>3</t>
    </r>
    <rPh sb="0" eb="2">
      <t>インスウ</t>
    </rPh>
    <phoneticPr fontId="2"/>
  </si>
  <si>
    <r>
      <rPr>
        <sz val="11"/>
        <color theme="1"/>
        <rFont val="ＭＳ 明朝"/>
        <family val="2"/>
        <charset val="128"/>
      </rPr>
      <t>単位</t>
    </r>
    <r>
      <rPr>
        <sz val="11"/>
        <color theme="1"/>
        <rFont val="Century"/>
        <family val="1"/>
      </rPr>
      <t>3</t>
    </r>
    <rPh sb="0" eb="2">
      <t>タンイ</t>
    </rPh>
    <phoneticPr fontId="2"/>
  </si>
  <si>
    <r>
      <rPr>
        <sz val="11"/>
        <color theme="1"/>
        <rFont val="ＭＳ 明朝"/>
        <family val="2"/>
        <charset val="128"/>
      </rPr>
      <t>単価</t>
    </r>
    <rPh sb="0" eb="2">
      <t>タンカ</t>
    </rPh>
    <phoneticPr fontId="2"/>
  </si>
  <si>
    <r>
      <rPr>
        <sz val="11"/>
        <color theme="1"/>
        <rFont val="ＭＳ 明朝"/>
        <family val="2"/>
        <charset val="128"/>
      </rPr>
      <t>単位</t>
    </r>
    <rPh sb="0" eb="2">
      <t>タンイ</t>
    </rPh>
    <phoneticPr fontId="2"/>
  </si>
  <si>
    <r>
      <rPr>
        <sz val="11"/>
        <color theme="1"/>
        <rFont val="ＭＳ 明朝"/>
        <family val="2"/>
        <charset val="128"/>
      </rPr>
      <t>＝</t>
    </r>
    <phoneticPr fontId="2"/>
  </si>
  <si>
    <r>
      <rPr>
        <sz val="11"/>
        <color theme="1"/>
        <rFont val="ＭＳ 明朝"/>
        <family val="2"/>
        <charset val="128"/>
      </rPr>
      <t>税込額</t>
    </r>
    <rPh sb="0" eb="2">
      <t>ゼイコミ</t>
    </rPh>
    <rPh sb="2" eb="3">
      <t>ガク</t>
    </rPh>
    <phoneticPr fontId="2"/>
  </si>
  <si>
    <r>
      <rPr>
        <sz val="11"/>
        <color theme="1"/>
        <rFont val="ＭＳ 明朝"/>
        <family val="2"/>
        <charset val="128"/>
      </rPr>
      <t>税抜額</t>
    </r>
    <rPh sb="0" eb="2">
      <t>ゼイヌキ</t>
    </rPh>
    <rPh sb="2" eb="3">
      <t>ガク</t>
    </rPh>
    <phoneticPr fontId="2"/>
  </si>
  <si>
    <r>
      <rPr>
        <sz val="11"/>
        <color theme="1"/>
        <rFont val="ＭＳ 明朝"/>
        <family val="2"/>
        <charset val="128"/>
      </rPr>
      <t>消費税</t>
    </r>
    <rPh sb="0" eb="3">
      <t>ショウヒゼイ</t>
    </rPh>
    <phoneticPr fontId="2"/>
  </si>
  <si>
    <r>
      <rPr>
        <sz val="11"/>
        <color theme="1"/>
        <rFont val="ＭＳ 明朝"/>
        <family val="2"/>
        <charset val="128"/>
      </rPr>
      <t>式</t>
    </r>
    <rPh sb="0" eb="1">
      <t>シキ</t>
    </rPh>
    <phoneticPr fontId="2"/>
  </si>
  <si>
    <r>
      <rPr>
        <sz val="11"/>
        <color theme="1"/>
        <rFont val="ＭＳ 明朝"/>
        <family val="2"/>
        <charset val="128"/>
      </rPr>
      <t>円</t>
    </r>
    <rPh sb="0" eb="1">
      <t>エン</t>
    </rPh>
    <phoneticPr fontId="2"/>
  </si>
  <si>
    <r>
      <rPr>
        <sz val="11"/>
        <color theme="1"/>
        <rFont val="ＭＳ 明朝"/>
        <family val="2"/>
        <charset val="128"/>
      </rPr>
      <t>小計</t>
    </r>
    <rPh sb="0" eb="2">
      <t>ショウケイ</t>
    </rPh>
    <phoneticPr fontId="2"/>
  </si>
  <si>
    <r>
      <rPr>
        <sz val="11"/>
        <color theme="1"/>
        <rFont val="ＭＳ 明朝"/>
        <family val="2"/>
        <charset val="128"/>
      </rPr>
      <t>回</t>
    </r>
    <rPh sb="0" eb="1">
      <t>カイ</t>
    </rPh>
    <phoneticPr fontId="2"/>
  </si>
  <si>
    <r>
      <rPr>
        <sz val="11"/>
        <color theme="1"/>
        <rFont val="ＭＳ 明朝"/>
        <family val="2"/>
        <charset val="128"/>
      </rPr>
      <t>か月</t>
    </r>
    <rPh sb="1" eb="2">
      <t>ゲツ</t>
    </rPh>
    <phoneticPr fontId="2"/>
  </si>
  <si>
    <r>
      <rPr>
        <sz val="11"/>
        <color theme="1"/>
        <rFont val="ＭＳ 明朝"/>
        <family val="2"/>
        <charset val="128"/>
      </rPr>
      <t>期</t>
    </r>
    <rPh sb="0" eb="1">
      <t>キ</t>
    </rPh>
    <phoneticPr fontId="2"/>
  </si>
  <si>
    <r>
      <rPr>
        <sz val="11"/>
        <color theme="1"/>
        <rFont val="ＭＳ 明朝"/>
        <family val="2"/>
        <charset val="128"/>
      </rPr>
      <t>円</t>
    </r>
    <r>
      <rPr>
        <sz val="11"/>
        <color theme="1"/>
        <rFont val="Century"/>
        <family val="1"/>
      </rPr>
      <t>/</t>
    </r>
    <r>
      <rPr>
        <sz val="11"/>
        <color theme="1"/>
        <rFont val="ＭＳ 明朝"/>
        <family val="2"/>
        <charset val="128"/>
      </rPr>
      <t>期</t>
    </r>
    <rPh sb="0" eb="1">
      <t>エン</t>
    </rPh>
    <rPh sb="2" eb="3">
      <t>キ</t>
    </rPh>
    <phoneticPr fontId="2"/>
  </si>
  <si>
    <r>
      <rPr>
        <sz val="11"/>
        <color theme="1"/>
        <rFont val="ＭＳ 明朝"/>
        <family val="2"/>
        <charset val="128"/>
      </rPr>
      <t>円</t>
    </r>
    <r>
      <rPr>
        <sz val="11"/>
        <color theme="1"/>
        <rFont val="Century"/>
        <family val="1"/>
      </rPr>
      <t>/kg</t>
    </r>
    <rPh sb="0" eb="1">
      <t>エン</t>
    </rPh>
    <phoneticPr fontId="2"/>
  </si>
  <si>
    <r>
      <rPr>
        <sz val="11"/>
        <color theme="1"/>
        <rFont val="ＭＳ 明朝"/>
        <family val="2"/>
        <charset val="128"/>
      </rPr>
      <t>合計</t>
    </r>
    <rPh sb="0" eb="2">
      <t>ゴウケイ</t>
    </rPh>
    <phoneticPr fontId="2"/>
  </si>
  <si>
    <r>
      <rPr>
        <sz val="11"/>
        <color theme="1"/>
        <rFont val="ＭＳ 明朝"/>
        <family val="2"/>
        <charset val="128"/>
      </rPr>
      <t>※消費税納入業者にあっては、原則【税抜額】を事業費として、課題提案書５（１）②支出の備考欄にはこの表の備考欄の内容を記載してください。</t>
    </r>
    <rPh sb="1" eb="4">
      <t>ショウヒゼイ</t>
    </rPh>
    <rPh sb="4" eb="6">
      <t>ノウニュウ</t>
    </rPh>
    <rPh sb="6" eb="8">
      <t>ギョウシャ</t>
    </rPh>
    <rPh sb="14" eb="16">
      <t>ゲンソク</t>
    </rPh>
    <rPh sb="17" eb="19">
      <t>ゼイヌキ</t>
    </rPh>
    <rPh sb="19" eb="20">
      <t>ガク</t>
    </rPh>
    <rPh sb="22" eb="25">
      <t>ジギョウヒ</t>
    </rPh>
    <rPh sb="29" eb="31">
      <t>カダイ</t>
    </rPh>
    <rPh sb="31" eb="34">
      <t>テイアンショ</t>
    </rPh>
    <rPh sb="39" eb="41">
      <t>シシュツ</t>
    </rPh>
    <rPh sb="42" eb="44">
      <t>ビコウ</t>
    </rPh>
    <rPh sb="44" eb="45">
      <t>ラン</t>
    </rPh>
    <rPh sb="49" eb="50">
      <t>ヒョウ</t>
    </rPh>
    <rPh sb="51" eb="53">
      <t>ビコウ</t>
    </rPh>
    <rPh sb="53" eb="54">
      <t>ラン</t>
    </rPh>
    <rPh sb="55" eb="57">
      <t>ナイヨウ</t>
    </rPh>
    <rPh sb="58" eb="60">
      <t>キサイ</t>
    </rPh>
    <phoneticPr fontId="2"/>
  </si>
  <si>
    <r>
      <rPr>
        <sz val="11"/>
        <color theme="1"/>
        <rFont val="ＭＳ 明朝"/>
        <family val="2"/>
        <charset val="128"/>
      </rPr>
      <t>※必要な区分に名称、数値等を記入し、使用しない区分は非表示としてください。</t>
    </r>
    <rPh sb="1" eb="3">
      <t>ヒツヨウ</t>
    </rPh>
    <rPh sb="4" eb="6">
      <t>クブン</t>
    </rPh>
    <rPh sb="7" eb="9">
      <t>メイショウ</t>
    </rPh>
    <rPh sb="10" eb="12">
      <t>スウチ</t>
    </rPh>
    <rPh sb="12" eb="13">
      <t>トウ</t>
    </rPh>
    <rPh sb="14" eb="16">
      <t>キニュウ</t>
    </rPh>
    <rPh sb="18" eb="20">
      <t>シヨウ</t>
    </rPh>
    <rPh sb="23" eb="25">
      <t>クブン</t>
    </rPh>
    <rPh sb="26" eb="29">
      <t>ヒヒョウジ</t>
    </rPh>
    <phoneticPr fontId="2"/>
  </si>
  <si>
    <t>(1)連携協議会助成経費</t>
    <rPh sb="3" eb="8">
      <t>レンケイキョウギカイ</t>
    </rPh>
    <rPh sb="8" eb="10">
      <t>ジョセイ</t>
    </rPh>
    <rPh sb="10" eb="12">
      <t>ケイヒ</t>
    </rPh>
    <phoneticPr fontId="2"/>
  </si>
  <si>
    <t>ア 連携協議会による連携体制を構築するとともに事業計画内容の検討・調査に要する経費</t>
    <rPh sb="2" eb="4">
      <t>レンケイ</t>
    </rPh>
    <rPh sb="4" eb="7">
      <t>キョウギカイ</t>
    </rPh>
    <rPh sb="10" eb="12">
      <t>レンケイ</t>
    </rPh>
    <rPh sb="12" eb="14">
      <t>タイセイ</t>
    </rPh>
    <rPh sb="15" eb="17">
      <t>コウチク</t>
    </rPh>
    <rPh sb="23" eb="25">
      <t>ジギョウ</t>
    </rPh>
    <rPh sb="25" eb="27">
      <t>ケイカク</t>
    </rPh>
    <rPh sb="27" eb="29">
      <t>ナイヨウ</t>
    </rPh>
    <rPh sb="30" eb="32">
      <t>ケントウ</t>
    </rPh>
    <rPh sb="33" eb="35">
      <t>チョウサ</t>
    </rPh>
    <rPh sb="36" eb="37">
      <t>ヨウ</t>
    </rPh>
    <rPh sb="39" eb="41">
      <t>ケイヒ</t>
    </rPh>
    <phoneticPr fontId="2"/>
  </si>
  <si>
    <t>イ 経営指導等コンサルティングに要する経費</t>
    <phoneticPr fontId="2"/>
  </si>
  <si>
    <t>(2)加工流通等連携プラン・スタートアップ支援事業費</t>
    <rPh sb="3" eb="8">
      <t>カコウリュウツウトウ</t>
    </rPh>
    <rPh sb="8" eb="10">
      <t>レンケイ</t>
    </rPh>
    <rPh sb="21" eb="26">
      <t>シエンジギョウヒ</t>
    </rPh>
    <phoneticPr fontId="2"/>
  </si>
  <si>
    <t>ア 市場調査･商談等に要する経費</t>
    <phoneticPr fontId="2"/>
  </si>
  <si>
    <t>ウ 研修等の知識・技術の習得に要する経費</t>
    <rPh sb="2" eb="5">
      <t>ケンシュウトウ</t>
    </rPh>
    <rPh sb="6" eb="8">
      <t>チシキ</t>
    </rPh>
    <rPh sb="9" eb="11">
      <t>ギジュツ</t>
    </rPh>
    <rPh sb="12" eb="14">
      <t>シュウトク</t>
    </rPh>
    <rPh sb="15" eb="16">
      <t>ヨウ</t>
    </rPh>
    <rPh sb="18" eb="20">
      <t>ケイヒ</t>
    </rPh>
    <phoneticPr fontId="2"/>
  </si>
  <si>
    <t>エ 保管経費</t>
    <rPh sb="2" eb="4">
      <t>ホカン</t>
    </rPh>
    <rPh sb="4" eb="6">
      <t>ケイヒ</t>
    </rPh>
    <phoneticPr fontId="2"/>
  </si>
  <si>
    <t>オ 入出庫料</t>
    <rPh sb="2" eb="6">
      <t>ニュウシュッコリョウ</t>
    </rPh>
    <phoneticPr fontId="2"/>
  </si>
  <si>
    <t>カ 加工経費</t>
    <rPh sb="2" eb="4">
      <t>カコウ</t>
    </rPh>
    <rPh sb="4" eb="6">
      <t>ケイヒ</t>
    </rPh>
    <phoneticPr fontId="2"/>
  </si>
  <si>
    <t>キ 原材料等費</t>
    <phoneticPr fontId="2"/>
  </si>
  <si>
    <t>ク 販売等電子システム導入に要する経費</t>
    <rPh sb="2" eb="4">
      <t>ハンバイ</t>
    </rPh>
    <rPh sb="4" eb="5">
      <t>トウ</t>
    </rPh>
    <rPh sb="5" eb="7">
      <t>デンシ</t>
    </rPh>
    <rPh sb="11" eb="13">
      <t>ドウニュウ</t>
    </rPh>
    <rPh sb="14" eb="15">
      <t>ヨウ</t>
    </rPh>
    <rPh sb="17" eb="18">
      <t>キョウヒ</t>
    </rPh>
    <phoneticPr fontId="2"/>
  </si>
  <si>
    <t>コ 水産物の加工のために必要な機器、資材の購入費</t>
    <rPh sb="2" eb="5">
      <t>スイサンブツ</t>
    </rPh>
    <rPh sb="6" eb="8">
      <t>カコウ</t>
    </rPh>
    <rPh sb="12" eb="14">
      <t>ヒツヨウ</t>
    </rPh>
    <rPh sb="15" eb="17">
      <t>キキ</t>
    </rPh>
    <rPh sb="18" eb="20">
      <t>シザイ</t>
    </rPh>
    <rPh sb="21" eb="23">
      <t>コウニュウ</t>
    </rPh>
    <rPh sb="23" eb="24">
      <t>ヒ</t>
    </rPh>
    <phoneticPr fontId="2"/>
  </si>
  <si>
    <t>サ 水産物の集出荷･貯蔵･販売等に必要な機器、資材の購入費</t>
    <rPh sb="2" eb="5">
      <t>スイサンブツ</t>
    </rPh>
    <rPh sb="6" eb="7">
      <t>シュウ</t>
    </rPh>
    <rPh sb="7" eb="9">
      <t>シュッカ</t>
    </rPh>
    <rPh sb="10" eb="12">
      <t>チョゾウ</t>
    </rPh>
    <rPh sb="13" eb="15">
      <t>ハンバイ</t>
    </rPh>
    <rPh sb="15" eb="16">
      <t>トウ</t>
    </rPh>
    <rPh sb="17" eb="19">
      <t>ヒツヨウ</t>
    </rPh>
    <rPh sb="20" eb="22">
      <t>キキ</t>
    </rPh>
    <rPh sb="23" eb="25">
      <t>シザイ</t>
    </rPh>
    <rPh sb="26" eb="28">
      <t>コウニュウ</t>
    </rPh>
    <rPh sb="28" eb="29">
      <t>ヒ</t>
    </rPh>
    <phoneticPr fontId="2"/>
  </si>
  <si>
    <t>シ その他必要な経費</t>
    <rPh sb="4" eb="5">
      <t>タ</t>
    </rPh>
    <rPh sb="5" eb="7">
      <t>ヒツヨウ</t>
    </rPh>
    <rPh sb="8" eb="10">
      <t>ケイヒ</t>
    </rPh>
    <phoneticPr fontId="2"/>
  </si>
  <si>
    <r>
      <t>課題提案者名：</t>
    </r>
    <r>
      <rPr>
        <sz val="11"/>
        <color rgb="FFFF0000"/>
        <rFont val="ＭＳ 明朝"/>
        <family val="1"/>
        <charset val="128"/>
      </rPr>
      <t>●◆協議会</t>
    </r>
    <rPh sb="0" eb="4">
      <t>カダイテイアン</t>
    </rPh>
    <rPh sb="4" eb="5">
      <t>シャ</t>
    </rPh>
    <rPh sb="5" eb="6">
      <t>メイ</t>
    </rPh>
    <rPh sb="9" eb="12">
      <t>キョウギカイ</t>
    </rPh>
    <phoneticPr fontId="2"/>
  </si>
  <si>
    <t>イ プロモーション資材等の作成に要する経費</t>
    <phoneticPr fontId="2"/>
  </si>
  <si>
    <t>ケ 運送経費等の物流構造の改善を図る取組に要する経費</t>
    <rPh sb="8" eb="10">
      <t>ブツリュウ</t>
    </rPh>
    <phoneticPr fontId="2"/>
  </si>
  <si>
    <t>イ プロモーション資材等作成費</t>
    <rPh sb="9" eb="11">
      <t>シザイ</t>
    </rPh>
    <rPh sb="11" eb="12">
      <t>トウ</t>
    </rPh>
    <rPh sb="12" eb="14">
      <t>サクセイ</t>
    </rPh>
    <rPh sb="14" eb="15">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</si>
</sst>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8" x14ac:knownFonts="1">
    <font>
      <sz val="11"/>
      <color theme="1"/>
      <name val="ＭＳ 明朝"/>
      <family val="2"/>
      <charset val="128"/>
    </font>
    <font>
      <sz val="11"/>
      <color theme="1"/>
      <name val="ＭＳ 明朝"/>
      <family val="2"/>
      <charset val="128"/>
    </font>
    <font>
      <sz val="6"/>
      <name val="ＭＳ 明朝"/>
      <family val="2"/>
      <charset val="128"/>
    </font>
    <font>
      <sz val="11"/>
      <color theme="1"/>
      <name val="ＭＳ 明朝"/>
      <family val="1"/>
      <charset val="128"/>
    </font>
    <font>
      <sz val="11"/>
      <color rgb="FFFF0000"/>
      <name val="ＭＳ 明朝"/>
      <family val="1"/>
      <charset val="128"/>
    </font>
    <font>
      <sz val="11"/>
      <color theme="1"/>
      <name val="Century"/>
      <family val="1"/>
    </font>
    <font>
      <sz val="11"/>
      <color theme="1"/>
      <name val="ＭＳ Ｐ明朝"/>
      <family val="1"/>
      <charset val="128"/>
    </font>
    <font>
      <b/>
      <sz val="16"/>
      <color theme="1"/>
      <name val="ＭＳ 明朝"/>
      <family val="1"/>
      <charset val="128"/>
    </font>
  </fonts>
  <fills count="2">
    <fill>
      <patternFill patternType="none"/>
    </fill>
    <fill>
      <patternFill patternType="gray125"/>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top/>
      <bottom style="thin">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1">
    <xf numFmtId="0" fontId="0" fillId="0" borderId="0" xfId="0">
      <alignment vertical="center"/>
    </xf>
    <xf numFmtId="0" fontId="3" fillId="0" borderId="2" xfId="0" applyFont="1" applyBorder="1">
      <alignment vertical="center"/>
    </xf>
    <xf numFmtId="38" fontId="0" fillId="0" borderId="0" xfId="0" applyNumberFormat="1">
      <alignment vertical="center"/>
    </xf>
    <xf numFmtId="0" fontId="5" fillId="0" borderId="0" xfId="0" applyFont="1">
      <alignment vertical="center"/>
    </xf>
    <xf numFmtId="0" fontId="5" fillId="0" borderId="0" xfId="0" applyFont="1" applyAlignment="1">
      <alignment horizontal="right" vertical="center"/>
    </xf>
    <xf numFmtId="0" fontId="5" fillId="0" borderId="6" xfId="0" applyFont="1" applyBorder="1" applyAlignment="1">
      <alignment horizontal="center" vertical="center"/>
    </xf>
    <xf numFmtId="0" fontId="5" fillId="0" borderId="5" xfId="0" applyFont="1" applyBorder="1" applyAlignment="1">
      <alignment horizontal="center" vertical="center"/>
    </xf>
    <xf numFmtId="0" fontId="5" fillId="0" borderId="10"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lignment vertical="center"/>
    </xf>
    <xf numFmtId="38" fontId="5" fillId="0" borderId="7" xfId="1" applyFont="1" applyBorder="1">
      <alignment vertical="center"/>
    </xf>
    <xf numFmtId="38" fontId="5" fillId="0" borderId="14" xfId="1" applyFont="1" applyBorder="1">
      <alignment vertical="center"/>
    </xf>
    <xf numFmtId="38" fontId="5" fillId="0" borderId="14" xfId="1" applyFont="1" applyBorder="1" applyAlignment="1">
      <alignment horizontal="center" vertical="center"/>
    </xf>
    <xf numFmtId="38" fontId="5" fillId="0" borderId="11" xfId="1" applyFont="1" applyBorder="1" applyAlignment="1">
      <alignment horizontal="center" vertical="center"/>
    </xf>
    <xf numFmtId="38" fontId="5" fillId="0" borderId="2" xfId="1" applyFont="1" applyBorder="1">
      <alignment vertical="center"/>
    </xf>
    <xf numFmtId="0" fontId="5" fillId="0" borderId="3" xfId="0" applyFont="1" applyBorder="1">
      <alignment vertical="center"/>
    </xf>
    <xf numFmtId="38" fontId="5" fillId="0" borderId="8" xfId="1" applyFont="1" applyBorder="1">
      <alignment vertical="center"/>
    </xf>
    <xf numFmtId="38" fontId="5" fillId="0" borderId="0" xfId="1" applyFont="1" applyBorder="1">
      <alignment vertical="center"/>
    </xf>
    <xf numFmtId="38" fontId="5" fillId="0" borderId="0" xfId="1" applyFont="1" applyBorder="1" applyAlignment="1">
      <alignment horizontal="center" vertical="center"/>
    </xf>
    <xf numFmtId="38" fontId="5" fillId="0" borderId="12" xfId="1" applyFont="1" applyBorder="1" applyAlignment="1">
      <alignment horizontal="center" vertical="center"/>
    </xf>
    <xf numFmtId="38" fontId="5" fillId="0" borderId="3" xfId="1" applyFont="1" applyBorder="1">
      <alignment vertical="center"/>
    </xf>
    <xf numFmtId="0" fontId="5" fillId="0" borderId="4" xfId="0" applyFont="1" applyBorder="1" applyAlignment="1">
      <alignment horizontal="center" vertical="center"/>
    </xf>
    <xf numFmtId="38" fontId="5" fillId="0" borderId="9" xfId="1" applyFont="1" applyBorder="1">
      <alignment vertical="center"/>
    </xf>
    <xf numFmtId="38" fontId="5" fillId="0" borderId="15" xfId="1" applyFont="1" applyBorder="1">
      <alignment vertical="center"/>
    </xf>
    <xf numFmtId="38" fontId="5" fillId="0" borderId="13" xfId="1" applyFont="1" applyBorder="1">
      <alignment vertical="center"/>
    </xf>
    <xf numFmtId="38" fontId="5" fillId="0" borderId="4" xfId="1" applyFont="1" applyBorder="1">
      <alignment vertical="center"/>
    </xf>
    <xf numFmtId="176" fontId="5" fillId="0" borderId="14" xfId="1" applyNumberFormat="1" applyFont="1" applyBorder="1">
      <alignment vertical="center"/>
    </xf>
    <xf numFmtId="176" fontId="5" fillId="0" borderId="0" xfId="1" applyNumberFormat="1" applyFont="1" applyBorder="1">
      <alignment vertical="center"/>
    </xf>
    <xf numFmtId="40" fontId="5" fillId="0" borderId="7" xfId="1" applyNumberFormat="1" applyFont="1" applyBorder="1">
      <alignment vertical="center"/>
    </xf>
    <xf numFmtId="40" fontId="5" fillId="0" borderId="8" xfId="1" applyNumberFormat="1" applyFont="1" applyBorder="1">
      <alignment vertical="center"/>
    </xf>
    <xf numFmtId="40" fontId="5" fillId="0" borderId="9" xfId="1" applyNumberFormat="1" applyFont="1" applyBorder="1">
      <alignment vertical="center"/>
    </xf>
    <xf numFmtId="40" fontId="5" fillId="0" borderId="0" xfId="1" applyNumberFormat="1" applyFont="1" applyBorder="1">
      <alignment vertical="center"/>
    </xf>
    <xf numFmtId="0" fontId="5" fillId="0" borderId="1" xfId="0" applyFont="1" applyBorder="1" applyAlignment="1">
      <alignment horizontal="center" vertical="center" wrapText="1"/>
    </xf>
    <xf numFmtId="0" fontId="5" fillId="0" borderId="1" xfId="0" applyFont="1" applyBorder="1">
      <alignment vertical="center"/>
    </xf>
    <xf numFmtId="38" fontId="5" fillId="0" borderId="6" xfId="1" applyFont="1" applyBorder="1">
      <alignment vertical="center"/>
    </xf>
    <xf numFmtId="38" fontId="5" fillId="0" borderId="5" xfId="1" applyFont="1" applyBorder="1">
      <alignment vertical="center"/>
    </xf>
    <xf numFmtId="38" fontId="5" fillId="0" borderId="10" xfId="1" applyFont="1" applyBorder="1">
      <alignment vertical="center"/>
    </xf>
    <xf numFmtId="38" fontId="5" fillId="0" borderId="1" xfId="1" applyFont="1" applyBorder="1">
      <alignment vertical="center"/>
    </xf>
    <xf numFmtId="0" fontId="6" fillId="0" borderId="2" xfId="0" applyFont="1" applyBorder="1">
      <alignment vertical="center"/>
    </xf>
    <xf numFmtId="38" fontId="6" fillId="0" borderId="14" xfId="1" applyFont="1" applyBorder="1">
      <alignment vertical="center"/>
    </xf>
    <xf numFmtId="0" fontId="7" fillId="0" borderId="0" xfId="0" applyFont="1">
      <alignment vertical="center"/>
    </xf>
    <xf numFmtId="0" fontId="5" fillId="0" borderId="4" xfId="0" applyFont="1" applyBorder="1">
      <alignment vertical="center"/>
    </xf>
    <xf numFmtId="0" fontId="5" fillId="0" borderId="3" xfId="0" applyFont="1" applyBorder="1" applyAlignment="1">
      <alignment horizontal="center" vertical="center"/>
    </xf>
    <xf numFmtId="38" fontId="5" fillId="0" borderId="12" xfId="1" applyFont="1" applyBorder="1">
      <alignment vertical="center"/>
    </xf>
    <xf numFmtId="0" fontId="3" fillId="0" borderId="1" xfId="0" applyFont="1" applyBorder="1" applyAlignment="1">
      <alignment horizontal="left" vertical="center" wrapText="1"/>
    </xf>
    <xf numFmtId="38" fontId="5" fillId="0" borderId="7" xfId="1" applyFont="1" applyFill="1" applyBorder="1">
      <alignment vertical="center"/>
    </xf>
    <xf numFmtId="38" fontId="5" fillId="0" borderId="14" xfId="1" applyFont="1" applyFill="1" applyBorder="1">
      <alignment vertical="center"/>
    </xf>
    <xf numFmtId="38" fontId="5" fillId="0" borderId="14" xfId="1" applyFont="1" applyFill="1" applyBorder="1" applyAlignment="1">
      <alignment horizontal="center" vertical="center"/>
    </xf>
    <xf numFmtId="38" fontId="5" fillId="0" borderId="11" xfId="1" applyFont="1" applyFill="1" applyBorder="1" applyAlignment="1">
      <alignment horizontal="center" vertical="center"/>
    </xf>
    <xf numFmtId="38" fontId="5" fillId="0" borderId="2" xfId="1" applyFont="1" applyFill="1" applyBorder="1">
      <alignment vertical="center"/>
    </xf>
    <xf numFmtId="38" fontId="5" fillId="0" borderId="8" xfId="1" applyFont="1" applyFill="1" applyBorder="1">
      <alignment vertical="center"/>
    </xf>
    <xf numFmtId="38" fontId="5" fillId="0" borderId="0" xfId="1" applyFont="1" applyFill="1" applyBorder="1">
      <alignment vertical="center"/>
    </xf>
    <xf numFmtId="38" fontId="5" fillId="0" borderId="0" xfId="1" applyFont="1" applyFill="1" applyBorder="1" applyAlignment="1">
      <alignment horizontal="center" vertical="center"/>
    </xf>
    <xf numFmtId="38" fontId="5" fillId="0" borderId="12" xfId="1" applyFont="1" applyFill="1" applyBorder="1" applyAlignment="1">
      <alignment horizontal="center" vertical="center"/>
    </xf>
    <xf numFmtId="38" fontId="5" fillId="0" borderId="3" xfId="1" applyFont="1" applyFill="1" applyBorder="1">
      <alignment vertical="center"/>
    </xf>
    <xf numFmtId="38" fontId="5" fillId="0" borderId="9" xfId="1" applyFont="1" applyFill="1" applyBorder="1">
      <alignment vertical="center"/>
    </xf>
    <xf numFmtId="38" fontId="5" fillId="0" borderId="15" xfId="1" applyFont="1" applyFill="1" applyBorder="1">
      <alignment vertical="center"/>
    </xf>
    <xf numFmtId="38" fontId="5" fillId="0" borderId="13" xfId="1" applyFont="1" applyFill="1" applyBorder="1">
      <alignment vertical="center"/>
    </xf>
    <xf numFmtId="38" fontId="5" fillId="0" borderId="4" xfId="1" applyFont="1" applyFill="1" applyBorder="1">
      <alignment vertical="center"/>
    </xf>
    <xf numFmtId="0" fontId="5" fillId="0" borderId="2" xfId="0" applyFont="1" applyBorder="1" applyAlignment="1">
      <alignment horizontal="center" vertical="center"/>
    </xf>
    <xf numFmtId="0" fontId="5" fillId="0" borderId="7" xfId="0" applyFont="1" applyBorder="1" applyAlignment="1">
      <alignment horizontal="center" vertical="center"/>
    </xf>
    <xf numFmtId="0" fontId="5" fillId="0" borderId="14" xfId="0" applyFont="1" applyBorder="1" applyAlignment="1">
      <alignment horizontal="center" vertical="center"/>
    </xf>
    <xf numFmtId="0" fontId="5" fillId="0" borderId="11" xfId="0" applyFont="1" applyBorder="1" applyAlignment="1">
      <alignment horizontal="center" vertical="center"/>
    </xf>
    <xf numFmtId="0" fontId="3" fillId="0" borderId="1" xfId="0" applyFont="1" applyBorder="1" applyAlignment="1">
      <alignment horizontal="left" vertical="center"/>
    </xf>
    <xf numFmtId="0" fontId="0" fillId="0" borderId="1" xfId="0" applyBorder="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xf>
    <xf numFmtId="0" fontId="5" fillId="0" borderId="6" xfId="0" applyFont="1" applyBorder="1" applyAlignment="1">
      <alignment horizontal="center" vertical="center"/>
    </xf>
    <xf numFmtId="0" fontId="5" fillId="0" borderId="5" xfId="0" applyFont="1" applyBorder="1" applyAlignment="1">
      <alignment horizontal="center" vertical="center"/>
    </xf>
    <xf numFmtId="0" fontId="5" fillId="0" borderId="10" xfId="0" applyFont="1" applyBorder="1" applyAlignment="1">
      <alignment horizontal="center" vertical="center"/>
    </xf>
    <xf numFmtId="0" fontId="3" fillId="0" borderId="1"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A2ED7F-A4C0-4F9B-8173-40D604EA676F}">
  <sheetPr>
    <pageSetUpPr fitToPage="1"/>
  </sheetPr>
  <dimension ref="A1:V66"/>
  <sheetViews>
    <sheetView tabSelected="1" topLeftCell="A41" zoomScale="130" zoomScaleNormal="130" workbookViewId="0">
      <selection activeCell="A59" sqref="A59:A62"/>
    </sheetView>
  </sheetViews>
  <sheetFormatPr defaultRowHeight="13.5" x14ac:dyDescent="0.15"/>
  <cols>
    <col min="1" max="1" width="30" customWidth="1"/>
    <col min="2" max="2" width="32.5" customWidth="1"/>
    <col min="3" max="3" width="10.5" bestFit="1" customWidth="1"/>
    <col min="4" max="4" width="5.375" customWidth="1"/>
    <col min="5" max="5" width="3.5" customWidth="1"/>
    <col min="6" max="7" width="6.5" customWidth="1"/>
    <col min="8" max="8" width="3.5" customWidth="1"/>
    <col min="9" max="9" width="10.375" hidden="1" customWidth="1"/>
    <col min="10" max="10" width="6.5" hidden="1" customWidth="1"/>
    <col min="11" max="11" width="3.5" hidden="1" customWidth="1"/>
    <col min="12" max="12" width="12.75" bestFit="1" customWidth="1"/>
    <col min="13" max="13" width="6.5" bestFit="1" customWidth="1"/>
    <col min="14" max="14" width="3.5" bestFit="1" customWidth="1"/>
    <col min="15" max="15" width="13" bestFit="1" customWidth="1"/>
    <col min="16" max="16" width="13" customWidth="1"/>
    <col min="17" max="17" width="10.5" bestFit="1" customWidth="1"/>
    <col min="18" max="20" width="11.625" bestFit="1" customWidth="1"/>
    <col min="21" max="21" width="21.625" bestFit="1" customWidth="1"/>
    <col min="22" max="22" width="11.625" bestFit="1" customWidth="1"/>
  </cols>
  <sheetData>
    <row r="1" spans="1:22" ht="14.25" x14ac:dyDescent="0.15">
      <c r="A1" s="3" t="s">
        <v>44</v>
      </c>
      <c r="B1" s="3"/>
      <c r="C1" s="3"/>
      <c r="D1" s="3"/>
      <c r="E1" s="3"/>
      <c r="F1" s="3"/>
      <c r="G1" s="3"/>
      <c r="H1" s="3"/>
      <c r="I1" s="3"/>
      <c r="J1" s="3"/>
      <c r="K1" s="3"/>
      <c r="L1" s="3"/>
      <c r="M1" s="3"/>
      <c r="N1" s="3"/>
      <c r="O1" s="3"/>
      <c r="P1" s="3"/>
      <c r="Q1" s="3"/>
      <c r="R1" s="3"/>
      <c r="S1" s="3"/>
      <c r="T1" s="3"/>
      <c r="U1" s="3"/>
    </row>
    <row r="2" spans="1:22" ht="14.25" x14ac:dyDescent="0.15">
      <c r="A2" s="3" t="s">
        <v>45</v>
      </c>
      <c r="B2" s="3"/>
      <c r="C2" s="3"/>
      <c r="D2" s="3"/>
      <c r="E2" s="3"/>
      <c r="F2" s="3"/>
      <c r="G2" s="3"/>
      <c r="H2" s="3"/>
      <c r="I2" s="3"/>
      <c r="J2" s="3"/>
      <c r="K2" s="3"/>
      <c r="L2" s="3"/>
      <c r="M2" s="3"/>
      <c r="N2" s="3"/>
      <c r="O2" s="3"/>
      <c r="P2" s="3"/>
      <c r="Q2" s="3"/>
      <c r="R2" s="3"/>
      <c r="S2" s="3"/>
      <c r="T2" s="4"/>
      <c r="U2" s="4" t="s">
        <v>46</v>
      </c>
    </row>
    <row r="3" spans="1:22" ht="14.25" x14ac:dyDescent="0.15">
      <c r="A3" s="66" t="s">
        <v>47</v>
      </c>
      <c r="B3" s="66" t="s">
        <v>48</v>
      </c>
      <c r="C3" s="67" t="s">
        <v>49</v>
      </c>
      <c r="D3" s="68"/>
      <c r="E3" s="68"/>
      <c r="F3" s="68"/>
      <c r="G3" s="68"/>
      <c r="H3" s="68"/>
      <c r="I3" s="68"/>
      <c r="J3" s="68"/>
      <c r="K3" s="68"/>
      <c r="L3" s="68"/>
      <c r="M3" s="68"/>
      <c r="N3" s="68"/>
      <c r="O3" s="68"/>
      <c r="P3" s="68"/>
      <c r="Q3" s="69"/>
      <c r="R3" s="66" t="s">
        <v>50</v>
      </c>
      <c r="S3" s="66" t="s">
        <v>51</v>
      </c>
      <c r="T3" s="66" t="s">
        <v>52</v>
      </c>
      <c r="U3" s="66" t="s">
        <v>53</v>
      </c>
    </row>
    <row r="4" spans="1:22" ht="14.25" x14ac:dyDescent="0.15">
      <c r="A4" s="66"/>
      <c r="B4" s="66"/>
      <c r="C4" s="5" t="s">
        <v>54</v>
      </c>
      <c r="D4" s="6" t="s">
        <v>55</v>
      </c>
      <c r="E4" s="6" t="s">
        <v>0</v>
      </c>
      <c r="F4" s="6" t="s">
        <v>56</v>
      </c>
      <c r="G4" s="6" t="s">
        <v>57</v>
      </c>
      <c r="H4" s="6" t="s">
        <v>0</v>
      </c>
      <c r="I4" s="6" t="s">
        <v>58</v>
      </c>
      <c r="J4" s="6" t="s">
        <v>59</v>
      </c>
      <c r="K4" s="6" t="s">
        <v>0</v>
      </c>
      <c r="L4" s="6" t="s">
        <v>60</v>
      </c>
      <c r="M4" s="6" t="s">
        <v>61</v>
      </c>
      <c r="N4" s="7" t="s">
        <v>62</v>
      </c>
      <c r="O4" s="8" t="s">
        <v>63</v>
      </c>
      <c r="P4" s="8" t="s">
        <v>64</v>
      </c>
      <c r="Q4" s="8" t="s">
        <v>65</v>
      </c>
      <c r="R4" s="66"/>
      <c r="S4" s="66"/>
      <c r="T4" s="66"/>
      <c r="U4" s="66"/>
    </row>
    <row r="5" spans="1:22" ht="14.25" x14ac:dyDescent="0.15">
      <c r="A5" s="63" t="s">
        <v>77</v>
      </c>
      <c r="B5" s="59"/>
      <c r="C5" s="60"/>
      <c r="D5" s="61"/>
      <c r="E5" s="61"/>
      <c r="F5" s="61"/>
      <c r="G5" s="61"/>
      <c r="H5" s="61"/>
      <c r="I5" s="61"/>
      <c r="J5" s="61"/>
      <c r="K5" s="61"/>
      <c r="L5" s="61"/>
      <c r="M5" s="61"/>
      <c r="N5" s="62"/>
      <c r="O5" s="59"/>
      <c r="P5" s="59"/>
      <c r="Q5" s="59"/>
      <c r="R5" s="59"/>
      <c r="S5" s="59"/>
      <c r="T5" s="59"/>
      <c r="U5" s="59"/>
    </row>
    <row r="6" spans="1:22" ht="14.25" x14ac:dyDescent="0.15">
      <c r="A6" s="64" t="s">
        <v>78</v>
      </c>
      <c r="B6" s="9"/>
      <c r="C6" s="10"/>
      <c r="D6" s="11" t="s">
        <v>66</v>
      </c>
      <c r="E6" s="12" t="s">
        <v>0</v>
      </c>
      <c r="F6" s="11"/>
      <c r="G6" s="11"/>
      <c r="H6" s="12" t="s">
        <v>0</v>
      </c>
      <c r="I6" s="11"/>
      <c r="J6" s="11"/>
      <c r="K6" s="12" t="s">
        <v>0</v>
      </c>
      <c r="L6" s="11"/>
      <c r="M6" s="11" t="s">
        <v>67</v>
      </c>
      <c r="N6" s="13" t="s">
        <v>62</v>
      </c>
      <c r="O6" s="14">
        <f>P6*1.1</f>
        <v>0</v>
      </c>
      <c r="P6" s="14">
        <f t="shared" ref="P6:P8" si="0">IF(F6="",C6*L6,IF(I6="",C6*F6*L6,C6*L6))</f>
        <v>0</v>
      </c>
      <c r="Q6" s="14">
        <f>O6-P6</f>
        <v>0</v>
      </c>
      <c r="R6" s="14"/>
      <c r="S6" s="14"/>
      <c r="T6" s="14"/>
      <c r="U6" s="9"/>
    </row>
    <row r="7" spans="1:22" ht="14.25" x14ac:dyDescent="0.15">
      <c r="A7" s="65"/>
      <c r="B7" s="15"/>
      <c r="C7" s="16"/>
      <c r="D7" s="17"/>
      <c r="E7" s="18" t="s">
        <v>0</v>
      </c>
      <c r="F7" s="17"/>
      <c r="G7" s="17"/>
      <c r="H7" s="18" t="s">
        <v>0</v>
      </c>
      <c r="I7" s="17"/>
      <c r="J7" s="17"/>
      <c r="K7" s="18" t="s">
        <v>0</v>
      </c>
      <c r="L7" s="17"/>
      <c r="M7" s="17" t="s">
        <v>67</v>
      </c>
      <c r="N7" s="19" t="s">
        <v>62</v>
      </c>
      <c r="O7" s="20">
        <f t="shared" ref="O7:O8" si="1">P7*1.1</f>
        <v>0</v>
      </c>
      <c r="P7" s="20">
        <f t="shared" si="0"/>
        <v>0</v>
      </c>
      <c r="Q7" s="20">
        <f t="shared" ref="Q7:Q8" si="2">O7-P7</f>
        <v>0</v>
      </c>
      <c r="R7" s="20"/>
      <c r="S7" s="20"/>
      <c r="T7" s="20"/>
      <c r="U7" s="15"/>
    </row>
    <row r="8" spans="1:22" ht="14.25" x14ac:dyDescent="0.15">
      <c r="A8" s="65"/>
      <c r="B8" s="15"/>
      <c r="C8" s="16"/>
      <c r="D8" s="17"/>
      <c r="E8" s="18" t="s">
        <v>0</v>
      </c>
      <c r="F8" s="17"/>
      <c r="G8" s="17"/>
      <c r="H8" s="18" t="s">
        <v>0</v>
      </c>
      <c r="I8" s="17"/>
      <c r="J8" s="17"/>
      <c r="K8" s="18" t="s">
        <v>0</v>
      </c>
      <c r="L8" s="17"/>
      <c r="M8" s="17" t="s">
        <v>67</v>
      </c>
      <c r="N8" s="19" t="s">
        <v>62</v>
      </c>
      <c r="O8" s="20">
        <f t="shared" si="1"/>
        <v>0</v>
      </c>
      <c r="P8" s="20">
        <f t="shared" si="0"/>
        <v>0</v>
      </c>
      <c r="Q8" s="20">
        <f t="shared" si="2"/>
        <v>0</v>
      </c>
      <c r="R8" s="20"/>
      <c r="S8" s="20"/>
      <c r="T8" s="20"/>
      <c r="U8" s="15"/>
    </row>
    <row r="9" spans="1:22" ht="14.25" x14ac:dyDescent="0.15">
      <c r="A9" s="65"/>
      <c r="B9" s="21" t="s">
        <v>68</v>
      </c>
      <c r="C9" s="22"/>
      <c r="D9" s="23"/>
      <c r="E9" s="23"/>
      <c r="F9" s="23"/>
      <c r="G9" s="23"/>
      <c r="H9" s="23"/>
      <c r="I9" s="23"/>
      <c r="J9" s="23"/>
      <c r="K9" s="23"/>
      <c r="L9" s="23"/>
      <c r="M9" s="23"/>
      <c r="N9" s="24"/>
      <c r="O9" s="25">
        <f>SUM(O6:O8)</f>
        <v>0</v>
      </c>
      <c r="P9" s="25">
        <f>SUM(P6:P8)</f>
        <v>0</v>
      </c>
      <c r="Q9" s="25">
        <f>SUM(Q6:Q8)</f>
        <v>0</v>
      </c>
      <c r="R9" s="25">
        <f>P9</f>
        <v>0</v>
      </c>
      <c r="S9" s="25">
        <f>R9</f>
        <v>0</v>
      </c>
      <c r="T9" s="25">
        <f>+R9-S9</f>
        <v>0</v>
      </c>
      <c r="U9" s="41" t="str">
        <f>"減額した金額"&amp;TEXT(S9*0.1,"#,###円")</f>
        <v>減額した金額円</v>
      </c>
      <c r="V9" s="2"/>
    </row>
    <row r="10" spans="1:22" ht="14.25" x14ac:dyDescent="0.15">
      <c r="A10" s="64" t="s">
        <v>79</v>
      </c>
      <c r="B10" s="9"/>
      <c r="C10" s="10"/>
      <c r="D10" s="11" t="s">
        <v>31</v>
      </c>
      <c r="E10" s="12" t="s">
        <v>0</v>
      </c>
      <c r="F10" s="11"/>
      <c r="G10" s="11"/>
      <c r="H10" s="12" t="s">
        <v>0</v>
      </c>
      <c r="I10" s="11"/>
      <c r="J10" s="11"/>
      <c r="K10" s="12" t="s">
        <v>0</v>
      </c>
      <c r="L10" s="11"/>
      <c r="M10" s="11" t="s">
        <v>22</v>
      </c>
      <c r="N10" s="13" t="s">
        <v>16</v>
      </c>
      <c r="O10" s="14">
        <f>P10*1.1</f>
        <v>0</v>
      </c>
      <c r="P10" s="14">
        <f t="shared" ref="P10:P12" si="3">IF(F10="",C10*L10,IF(I10="",C10*F10*L10,C10*L10))</f>
        <v>0</v>
      </c>
      <c r="Q10" s="14">
        <f>O10-P10</f>
        <v>0</v>
      </c>
      <c r="R10" s="14"/>
      <c r="S10" s="14"/>
      <c r="T10" s="14"/>
      <c r="U10" s="9"/>
    </row>
    <row r="11" spans="1:22" ht="14.25" x14ac:dyDescent="0.15">
      <c r="A11" s="65"/>
      <c r="B11" s="15"/>
      <c r="C11" s="16"/>
      <c r="D11" s="17"/>
      <c r="E11" s="18" t="s">
        <v>0</v>
      </c>
      <c r="F11" s="17"/>
      <c r="G11" s="17"/>
      <c r="H11" s="18" t="s">
        <v>0</v>
      </c>
      <c r="I11" s="17"/>
      <c r="J11" s="17"/>
      <c r="K11" s="18" t="s">
        <v>0</v>
      </c>
      <c r="L11" s="17"/>
      <c r="M11" s="17" t="s">
        <v>22</v>
      </c>
      <c r="N11" s="19" t="s">
        <v>16</v>
      </c>
      <c r="O11" s="20">
        <f t="shared" ref="O11:O12" si="4">P11*1.1</f>
        <v>0</v>
      </c>
      <c r="P11" s="20">
        <f t="shared" si="3"/>
        <v>0</v>
      </c>
      <c r="Q11" s="20">
        <f t="shared" ref="Q11:Q12" si="5">O11-P11</f>
        <v>0</v>
      </c>
      <c r="R11" s="20"/>
      <c r="S11" s="20"/>
      <c r="T11" s="20"/>
      <c r="U11" s="15"/>
    </row>
    <row r="12" spans="1:22" ht="14.25" x14ac:dyDescent="0.15">
      <c r="A12" s="65"/>
      <c r="B12" s="15"/>
      <c r="C12" s="16"/>
      <c r="D12" s="17"/>
      <c r="E12" s="18" t="s">
        <v>0</v>
      </c>
      <c r="F12" s="17"/>
      <c r="G12" s="17"/>
      <c r="H12" s="18" t="s">
        <v>0</v>
      </c>
      <c r="I12" s="17"/>
      <c r="J12" s="17"/>
      <c r="K12" s="18" t="s">
        <v>0</v>
      </c>
      <c r="L12" s="17"/>
      <c r="M12" s="17" t="s">
        <v>22</v>
      </c>
      <c r="N12" s="19" t="s">
        <v>16</v>
      </c>
      <c r="O12" s="20">
        <f t="shared" si="4"/>
        <v>0</v>
      </c>
      <c r="P12" s="20">
        <f t="shared" si="3"/>
        <v>0</v>
      </c>
      <c r="Q12" s="20">
        <f t="shared" si="5"/>
        <v>0</v>
      </c>
      <c r="R12" s="20"/>
      <c r="S12" s="20"/>
      <c r="T12" s="20"/>
      <c r="U12" s="15"/>
    </row>
    <row r="13" spans="1:22" ht="14.25" x14ac:dyDescent="0.15">
      <c r="A13" s="65"/>
      <c r="B13" s="21" t="s">
        <v>23</v>
      </c>
      <c r="C13" s="22"/>
      <c r="D13" s="23"/>
      <c r="E13" s="23"/>
      <c r="F13" s="23"/>
      <c r="G13" s="23"/>
      <c r="H13" s="23"/>
      <c r="I13" s="23"/>
      <c r="J13" s="23"/>
      <c r="K13" s="23"/>
      <c r="L13" s="23"/>
      <c r="M13" s="23"/>
      <c r="N13" s="24"/>
      <c r="O13" s="25">
        <f>SUM(O10:O12)</f>
        <v>0</v>
      </c>
      <c r="P13" s="25">
        <f>SUM(P10:P12)</f>
        <v>0</v>
      </c>
      <c r="Q13" s="25">
        <f>SUM(Q10:Q12)</f>
        <v>0</v>
      </c>
      <c r="R13" s="25">
        <f>P13</f>
        <v>0</v>
      </c>
      <c r="S13" s="25">
        <f>R13</f>
        <v>0</v>
      </c>
      <c r="T13" s="25">
        <f>+R13-S13</f>
        <v>0</v>
      </c>
      <c r="U13" s="41" t="str">
        <f>"減額した金額"&amp;TEXT(S13*0.1,"#,###円")</f>
        <v>減額した金額円</v>
      </c>
      <c r="V13" s="2"/>
    </row>
    <row r="14" spans="1:22" ht="27" x14ac:dyDescent="0.15">
      <c r="A14" s="44" t="s">
        <v>80</v>
      </c>
      <c r="B14" s="42"/>
      <c r="C14" s="16"/>
      <c r="D14" s="17"/>
      <c r="E14" s="17"/>
      <c r="F14" s="17"/>
      <c r="G14" s="17"/>
      <c r="H14" s="17"/>
      <c r="I14" s="17"/>
      <c r="J14" s="17"/>
      <c r="K14" s="17"/>
      <c r="L14" s="17"/>
      <c r="M14" s="17"/>
      <c r="N14" s="43"/>
      <c r="O14" s="20"/>
      <c r="P14" s="20"/>
      <c r="Q14" s="20"/>
      <c r="R14" s="20"/>
      <c r="S14" s="20"/>
      <c r="T14" s="20"/>
      <c r="U14" s="15"/>
      <c r="V14" s="2"/>
    </row>
    <row r="15" spans="1:22" ht="14.25" x14ac:dyDescent="0.15">
      <c r="A15" s="64" t="s">
        <v>81</v>
      </c>
      <c r="B15" s="9"/>
      <c r="C15" s="10"/>
      <c r="D15" s="11" t="s">
        <v>66</v>
      </c>
      <c r="E15" s="12" t="s">
        <v>0</v>
      </c>
      <c r="F15" s="11"/>
      <c r="G15" s="11"/>
      <c r="H15" s="12" t="s">
        <v>0</v>
      </c>
      <c r="I15" s="11"/>
      <c r="J15" s="11"/>
      <c r="K15" s="12" t="s">
        <v>0</v>
      </c>
      <c r="L15" s="11"/>
      <c r="M15" s="11" t="s">
        <v>67</v>
      </c>
      <c r="N15" s="13" t="s">
        <v>62</v>
      </c>
      <c r="O15" s="14">
        <f>P15*1.1</f>
        <v>0</v>
      </c>
      <c r="P15" s="14">
        <f t="shared" ref="P15:P17" si="6">IF(F15="",C15*L15,IF(I15="",C15*F15*L15,C15*L15))</f>
        <v>0</v>
      </c>
      <c r="Q15" s="14">
        <f>O15-P15</f>
        <v>0</v>
      </c>
      <c r="R15" s="14"/>
      <c r="S15" s="14"/>
      <c r="T15" s="14"/>
      <c r="U15" s="9"/>
    </row>
    <row r="16" spans="1:22" ht="14.25" x14ac:dyDescent="0.15">
      <c r="A16" s="65"/>
      <c r="B16" s="15"/>
      <c r="C16" s="16"/>
      <c r="D16" s="17"/>
      <c r="E16" s="18" t="s">
        <v>0</v>
      </c>
      <c r="F16" s="17"/>
      <c r="G16" s="17"/>
      <c r="H16" s="18" t="s">
        <v>0</v>
      </c>
      <c r="I16" s="17"/>
      <c r="J16" s="17"/>
      <c r="K16" s="18" t="s">
        <v>0</v>
      </c>
      <c r="L16" s="17"/>
      <c r="M16" s="17" t="s">
        <v>67</v>
      </c>
      <c r="N16" s="19" t="s">
        <v>62</v>
      </c>
      <c r="O16" s="20">
        <f t="shared" ref="O16:O17" si="7">P16*1.1</f>
        <v>0</v>
      </c>
      <c r="P16" s="20">
        <f t="shared" si="6"/>
        <v>0</v>
      </c>
      <c r="Q16" s="20">
        <f t="shared" ref="Q16:Q17" si="8">O16-P16</f>
        <v>0</v>
      </c>
      <c r="R16" s="20"/>
      <c r="S16" s="20"/>
      <c r="T16" s="20"/>
      <c r="U16" s="15"/>
    </row>
    <row r="17" spans="1:22" ht="14.25" x14ac:dyDescent="0.15">
      <c r="A17" s="65"/>
      <c r="B17" s="15"/>
      <c r="C17" s="16"/>
      <c r="D17" s="17"/>
      <c r="E17" s="18" t="s">
        <v>0</v>
      </c>
      <c r="F17" s="17"/>
      <c r="G17" s="17"/>
      <c r="H17" s="18" t="s">
        <v>0</v>
      </c>
      <c r="I17" s="17"/>
      <c r="J17" s="17"/>
      <c r="K17" s="18" t="s">
        <v>0</v>
      </c>
      <c r="L17" s="17"/>
      <c r="M17" s="17" t="s">
        <v>67</v>
      </c>
      <c r="N17" s="19" t="s">
        <v>62</v>
      </c>
      <c r="O17" s="20">
        <f t="shared" si="7"/>
        <v>0</v>
      </c>
      <c r="P17" s="20">
        <f t="shared" si="6"/>
        <v>0</v>
      </c>
      <c r="Q17" s="20">
        <f t="shared" si="8"/>
        <v>0</v>
      </c>
      <c r="R17" s="20"/>
      <c r="S17" s="20"/>
      <c r="T17" s="20"/>
      <c r="U17" s="15"/>
    </row>
    <row r="18" spans="1:22" ht="14.25" x14ac:dyDescent="0.15">
      <c r="A18" s="65"/>
      <c r="B18" s="21" t="s">
        <v>68</v>
      </c>
      <c r="C18" s="22"/>
      <c r="D18" s="23"/>
      <c r="E18" s="23"/>
      <c r="F18" s="23"/>
      <c r="G18" s="23"/>
      <c r="H18" s="23"/>
      <c r="I18" s="23"/>
      <c r="J18" s="23"/>
      <c r="K18" s="23"/>
      <c r="L18" s="23"/>
      <c r="M18" s="23"/>
      <c r="N18" s="24"/>
      <c r="O18" s="25">
        <f>SUM(O15:O17)</f>
        <v>0</v>
      </c>
      <c r="P18" s="25">
        <f>SUM(P15:P17)</f>
        <v>0</v>
      </c>
      <c r="Q18" s="25">
        <f>SUM(Q15:Q17)</f>
        <v>0</v>
      </c>
      <c r="R18" s="25">
        <f>P18</f>
        <v>0</v>
      </c>
      <c r="S18" s="25">
        <f>ROUNDDOWN(R18/2,-3)</f>
        <v>0</v>
      </c>
      <c r="T18" s="25">
        <f>+R18-S18</f>
        <v>0</v>
      </c>
      <c r="U18" s="41" t="str">
        <f>"減額した金額"&amp;TEXT(S18*0.1,"#,###円")</f>
        <v>減額した金額円</v>
      </c>
      <c r="V18" s="2"/>
    </row>
    <row r="19" spans="1:22" ht="14.25" x14ac:dyDescent="0.15">
      <c r="A19" s="64" t="s">
        <v>92</v>
      </c>
      <c r="B19" s="9"/>
      <c r="C19" s="10"/>
      <c r="D19" s="11" t="s">
        <v>69</v>
      </c>
      <c r="E19" s="12" t="s">
        <v>0</v>
      </c>
      <c r="F19" s="11"/>
      <c r="G19" s="11"/>
      <c r="H19" s="12" t="s">
        <v>0</v>
      </c>
      <c r="I19" s="11"/>
      <c r="J19" s="11"/>
      <c r="K19" s="12" t="s">
        <v>0</v>
      </c>
      <c r="L19" s="11"/>
      <c r="M19" s="11" t="s">
        <v>67</v>
      </c>
      <c r="N19" s="13" t="s">
        <v>62</v>
      </c>
      <c r="O19" s="14">
        <f>P19*1.1</f>
        <v>0</v>
      </c>
      <c r="P19" s="14">
        <f t="shared" ref="P19:P21" si="9">IF(F19="",C19*L19,IF(I19="",C19*F19*L19,C19*L19))</f>
        <v>0</v>
      </c>
      <c r="Q19" s="14">
        <f>O19-P19</f>
        <v>0</v>
      </c>
      <c r="R19" s="14"/>
      <c r="S19" s="14"/>
      <c r="T19" s="14"/>
      <c r="U19" s="9"/>
    </row>
    <row r="20" spans="1:22" ht="14.25" x14ac:dyDescent="0.15">
      <c r="A20" s="65"/>
      <c r="B20" s="15"/>
      <c r="C20" s="16"/>
      <c r="D20" s="17" t="s">
        <v>69</v>
      </c>
      <c r="E20" s="18" t="s">
        <v>0</v>
      </c>
      <c r="F20" s="17"/>
      <c r="G20" s="17"/>
      <c r="H20" s="18" t="s">
        <v>0</v>
      </c>
      <c r="I20" s="17"/>
      <c r="J20" s="17"/>
      <c r="K20" s="18" t="s">
        <v>0</v>
      </c>
      <c r="L20" s="17"/>
      <c r="M20" s="17" t="s">
        <v>67</v>
      </c>
      <c r="N20" s="19" t="s">
        <v>62</v>
      </c>
      <c r="O20" s="20">
        <f>P20*1.1</f>
        <v>0</v>
      </c>
      <c r="P20" s="20">
        <f t="shared" si="9"/>
        <v>0</v>
      </c>
      <c r="Q20" s="20">
        <f t="shared" ref="Q20:Q21" si="10">O20-P20</f>
        <v>0</v>
      </c>
      <c r="R20" s="20"/>
      <c r="S20" s="20"/>
      <c r="T20" s="20"/>
      <c r="U20" s="15"/>
    </row>
    <row r="21" spans="1:22" ht="14.25" x14ac:dyDescent="0.15">
      <c r="A21" s="65"/>
      <c r="B21" s="15"/>
      <c r="C21" s="16"/>
      <c r="D21" s="17"/>
      <c r="E21" s="18" t="s">
        <v>0</v>
      </c>
      <c r="F21" s="17"/>
      <c r="G21" s="17"/>
      <c r="H21" s="18" t="s">
        <v>0</v>
      </c>
      <c r="I21" s="17"/>
      <c r="J21" s="17"/>
      <c r="K21" s="18" t="s">
        <v>0</v>
      </c>
      <c r="L21" s="17"/>
      <c r="M21" s="17"/>
      <c r="N21" s="19" t="s">
        <v>62</v>
      </c>
      <c r="O21" s="20">
        <f>P21*1.1</f>
        <v>0</v>
      </c>
      <c r="P21" s="20">
        <f t="shared" si="9"/>
        <v>0</v>
      </c>
      <c r="Q21" s="20">
        <f t="shared" si="10"/>
        <v>0</v>
      </c>
      <c r="R21" s="20"/>
      <c r="S21" s="20"/>
      <c r="T21" s="20"/>
      <c r="U21" s="15"/>
    </row>
    <row r="22" spans="1:22" ht="14.25" x14ac:dyDescent="0.15">
      <c r="A22" s="65"/>
      <c r="B22" s="21" t="s">
        <v>68</v>
      </c>
      <c r="C22" s="22"/>
      <c r="D22" s="23"/>
      <c r="E22" s="23"/>
      <c r="F22" s="23"/>
      <c r="G22" s="23"/>
      <c r="H22" s="23"/>
      <c r="I22" s="23"/>
      <c r="J22" s="23"/>
      <c r="K22" s="23"/>
      <c r="L22" s="23"/>
      <c r="M22" s="23"/>
      <c r="N22" s="24"/>
      <c r="O22" s="25">
        <f>SUM(O19:O21)</f>
        <v>0</v>
      </c>
      <c r="P22" s="25">
        <f>SUM(P19:P21)</f>
        <v>0</v>
      </c>
      <c r="Q22" s="25">
        <f>SUM(Q19:Q21)</f>
        <v>0</v>
      </c>
      <c r="R22" s="25">
        <f>+P22</f>
        <v>0</v>
      </c>
      <c r="S22" s="25">
        <f>ROUNDDOWN(R22/2,-3)</f>
        <v>0</v>
      </c>
      <c r="T22" s="25">
        <f>+R22-S22</f>
        <v>0</v>
      </c>
      <c r="U22" s="15" t="str">
        <f>"減額した金額"&amp;TEXT(S22*0.1,"#,###円")</f>
        <v>減額した金額円</v>
      </c>
    </row>
    <row r="23" spans="1:22" ht="14.25" x14ac:dyDescent="0.15">
      <c r="A23" s="70" t="s">
        <v>82</v>
      </c>
      <c r="B23" s="9"/>
      <c r="C23" s="10"/>
      <c r="D23" s="11"/>
      <c r="E23" s="12" t="s">
        <v>0</v>
      </c>
      <c r="F23" s="11"/>
      <c r="G23" s="11"/>
      <c r="H23" s="12" t="s">
        <v>0</v>
      </c>
      <c r="I23" s="11"/>
      <c r="J23" s="11"/>
      <c r="K23" s="12" t="s">
        <v>0</v>
      </c>
      <c r="L23" s="11"/>
      <c r="M23" s="11" t="s">
        <v>67</v>
      </c>
      <c r="N23" s="13" t="s">
        <v>62</v>
      </c>
      <c r="O23" s="14">
        <f>P23*1.1</f>
        <v>0</v>
      </c>
      <c r="P23" s="14">
        <f t="shared" ref="P23:P25" si="11">IF(F23="",C23*L23,IF(I23="",C23*F23*L23,C23*L23))</f>
        <v>0</v>
      </c>
      <c r="Q23" s="14">
        <f>O23-P23</f>
        <v>0</v>
      </c>
      <c r="R23" s="14"/>
      <c r="S23" s="14"/>
      <c r="T23" s="14"/>
      <c r="U23" s="9"/>
    </row>
    <row r="24" spans="1:22" ht="14.25" x14ac:dyDescent="0.15">
      <c r="A24" s="70"/>
      <c r="B24" s="15"/>
      <c r="C24" s="16"/>
      <c r="D24" s="17"/>
      <c r="E24" s="18" t="s">
        <v>0</v>
      </c>
      <c r="F24" s="17"/>
      <c r="G24" s="17"/>
      <c r="H24" s="18" t="s">
        <v>0</v>
      </c>
      <c r="I24" s="17"/>
      <c r="J24" s="17"/>
      <c r="K24" s="18" t="s">
        <v>0</v>
      </c>
      <c r="L24" s="17"/>
      <c r="M24" s="17" t="s">
        <v>67</v>
      </c>
      <c r="N24" s="19" t="s">
        <v>62</v>
      </c>
      <c r="O24" s="20">
        <f t="shared" ref="O24:O25" si="12">P24*1.1</f>
        <v>0</v>
      </c>
      <c r="P24" s="20">
        <f t="shared" si="11"/>
        <v>0</v>
      </c>
      <c r="Q24" s="20">
        <f t="shared" ref="Q24:Q25" si="13">O24-P24</f>
        <v>0</v>
      </c>
      <c r="R24" s="20"/>
      <c r="S24" s="20"/>
      <c r="T24" s="20"/>
      <c r="U24" s="15"/>
    </row>
    <row r="25" spans="1:22" ht="14.25" x14ac:dyDescent="0.15">
      <c r="A25" s="70"/>
      <c r="B25" s="15"/>
      <c r="C25" s="16"/>
      <c r="D25" s="17"/>
      <c r="E25" s="18" t="s">
        <v>0</v>
      </c>
      <c r="F25" s="17"/>
      <c r="G25" s="17"/>
      <c r="H25" s="18" t="s">
        <v>0</v>
      </c>
      <c r="I25" s="17"/>
      <c r="J25" s="17" t="s">
        <v>70</v>
      </c>
      <c r="K25" s="18" t="s">
        <v>0</v>
      </c>
      <c r="L25" s="17"/>
      <c r="M25" s="17"/>
      <c r="N25" s="19" t="s">
        <v>62</v>
      </c>
      <c r="O25" s="20">
        <f t="shared" si="12"/>
        <v>0</v>
      </c>
      <c r="P25" s="20">
        <f t="shared" si="11"/>
        <v>0</v>
      </c>
      <c r="Q25" s="20">
        <f t="shared" si="13"/>
        <v>0</v>
      </c>
      <c r="R25" s="20"/>
      <c r="S25" s="20"/>
      <c r="T25" s="20"/>
      <c r="U25" s="15"/>
    </row>
    <row r="26" spans="1:22" ht="14.25" x14ac:dyDescent="0.15">
      <c r="A26" s="70"/>
      <c r="B26" s="21" t="s">
        <v>68</v>
      </c>
      <c r="C26" s="22"/>
      <c r="D26" s="23"/>
      <c r="E26" s="23"/>
      <c r="F26" s="23"/>
      <c r="G26" s="23"/>
      <c r="H26" s="23"/>
      <c r="I26" s="23"/>
      <c r="J26" s="23"/>
      <c r="K26" s="23"/>
      <c r="L26" s="23"/>
      <c r="M26" s="23"/>
      <c r="N26" s="24"/>
      <c r="O26" s="25">
        <f>SUM(O23:O25)</f>
        <v>0</v>
      </c>
      <c r="P26" s="25">
        <f>SUM(P23:P25)</f>
        <v>0</v>
      </c>
      <c r="Q26" s="25">
        <f>SUM(Q23:Q25)</f>
        <v>0</v>
      </c>
      <c r="R26" s="25">
        <f>+P26</f>
        <v>0</v>
      </c>
      <c r="S26" s="25">
        <f>ROUNDDOWN(R26/2,-3)</f>
        <v>0</v>
      </c>
      <c r="T26" s="25">
        <f>+R26-S26</f>
        <v>0</v>
      </c>
      <c r="U26" s="41" t="str">
        <f>"減額した金額"&amp;TEXT(S26*0.1,"#,###円")</f>
        <v>減額した金額円</v>
      </c>
    </row>
    <row r="27" spans="1:22" ht="14.25" x14ac:dyDescent="0.15">
      <c r="A27" s="64" t="s">
        <v>83</v>
      </c>
      <c r="B27" s="9"/>
      <c r="C27" s="10"/>
      <c r="D27" s="11" t="s">
        <v>1</v>
      </c>
      <c r="E27" s="12" t="s">
        <v>0</v>
      </c>
      <c r="F27" s="11"/>
      <c r="G27" s="11" t="s">
        <v>71</v>
      </c>
      <c r="H27" s="12" t="s">
        <v>0</v>
      </c>
      <c r="I27" s="11"/>
      <c r="J27" s="11"/>
      <c r="K27" s="12" t="s">
        <v>0</v>
      </c>
      <c r="L27" s="11"/>
      <c r="M27" s="11" t="s">
        <v>72</v>
      </c>
      <c r="N27" s="13" t="s">
        <v>62</v>
      </c>
      <c r="O27" s="14">
        <f>P27*1.1</f>
        <v>0</v>
      </c>
      <c r="P27" s="14">
        <f>IF(F27="",C27*L27,IF(I27="",C27*F27*L27,C27*L27))</f>
        <v>0</v>
      </c>
      <c r="Q27" s="14">
        <f>O27-P27</f>
        <v>0</v>
      </c>
      <c r="R27" s="14"/>
      <c r="S27" s="14"/>
      <c r="T27" s="14"/>
      <c r="U27" s="9"/>
    </row>
    <row r="28" spans="1:22" ht="14.25" x14ac:dyDescent="0.15">
      <c r="A28" s="65"/>
      <c r="B28" s="15"/>
      <c r="C28" s="16"/>
      <c r="D28" s="17" t="s">
        <v>1</v>
      </c>
      <c r="E28" s="18" t="s">
        <v>0</v>
      </c>
      <c r="F28" s="17"/>
      <c r="G28" s="17" t="s">
        <v>71</v>
      </c>
      <c r="H28" s="18" t="s">
        <v>0</v>
      </c>
      <c r="I28" s="17"/>
      <c r="J28" s="17"/>
      <c r="K28" s="18" t="s">
        <v>0</v>
      </c>
      <c r="L28" s="17"/>
      <c r="M28" s="17" t="s">
        <v>72</v>
      </c>
      <c r="N28" s="19" t="s">
        <v>62</v>
      </c>
      <c r="O28" s="20">
        <f t="shared" ref="O28:O29" si="14">P28*1.1</f>
        <v>0</v>
      </c>
      <c r="P28" s="20">
        <f t="shared" ref="P28:P61" si="15">IF(F28="",C28*L28,IF(I28="",C28*F28*L28,C28*L28))</f>
        <v>0</v>
      </c>
      <c r="Q28" s="20">
        <f t="shared" ref="Q28:Q29" si="16">O28-P28</f>
        <v>0</v>
      </c>
      <c r="R28" s="20"/>
      <c r="S28" s="20"/>
      <c r="T28" s="20"/>
      <c r="U28" s="15"/>
    </row>
    <row r="29" spans="1:22" ht="14.25" x14ac:dyDescent="0.15">
      <c r="A29" s="65"/>
      <c r="B29" s="15"/>
      <c r="C29" s="16"/>
      <c r="D29" s="17" t="s">
        <v>1</v>
      </c>
      <c r="E29" s="18" t="s">
        <v>0</v>
      </c>
      <c r="F29" s="17"/>
      <c r="G29" s="17" t="s">
        <v>71</v>
      </c>
      <c r="H29" s="18" t="s">
        <v>0</v>
      </c>
      <c r="I29" s="17"/>
      <c r="J29" s="17"/>
      <c r="K29" s="18" t="s">
        <v>0</v>
      </c>
      <c r="L29" s="17"/>
      <c r="M29" s="17" t="s">
        <v>72</v>
      </c>
      <c r="N29" s="19" t="s">
        <v>62</v>
      </c>
      <c r="O29" s="20">
        <f t="shared" si="14"/>
        <v>0</v>
      </c>
      <c r="P29" s="20">
        <f t="shared" si="15"/>
        <v>0</v>
      </c>
      <c r="Q29" s="20">
        <f t="shared" si="16"/>
        <v>0</v>
      </c>
      <c r="R29" s="20"/>
      <c r="S29" s="20"/>
      <c r="T29" s="20"/>
      <c r="U29" s="15"/>
    </row>
    <row r="30" spans="1:22" ht="14.25" x14ac:dyDescent="0.15">
      <c r="A30" s="65"/>
      <c r="B30" s="21" t="s">
        <v>68</v>
      </c>
      <c r="C30" s="22"/>
      <c r="D30" s="23"/>
      <c r="E30" s="23"/>
      <c r="F30" s="23"/>
      <c r="G30" s="23"/>
      <c r="H30" s="23"/>
      <c r="I30" s="23"/>
      <c r="J30" s="23"/>
      <c r="K30" s="23"/>
      <c r="L30" s="23"/>
      <c r="M30" s="23"/>
      <c r="N30" s="24"/>
      <c r="O30" s="25">
        <f>SUM(O27:O29)</f>
        <v>0</v>
      </c>
      <c r="P30" s="25">
        <f>SUM(P27:P29)</f>
        <v>0</v>
      </c>
      <c r="Q30" s="25">
        <f>SUM(Q27:Q29)</f>
        <v>0</v>
      </c>
      <c r="R30" s="25">
        <f>+P30</f>
        <v>0</v>
      </c>
      <c r="S30" s="25">
        <f>ROUNDDOWN(R30/2,-3)</f>
        <v>0</v>
      </c>
      <c r="T30" s="25">
        <f>+R30-S30</f>
        <v>0</v>
      </c>
      <c r="U30" s="41" t="str">
        <f>"減額した金額"&amp;TEXT(S30*0.1,"#,###円")</f>
        <v>減額した金額円</v>
      </c>
    </row>
    <row r="31" spans="1:22" ht="14.25" x14ac:dyDescent="0.15">
      <c r="A31" s="64" t="s">
        <v>84</v>
      </c>
      <c r="B31" s="9"/>
      <c r="C31" s="10"/>
      <c r="D31" s="11" t="s">
        <v>1</v>
      </c>
      <c r="E31" s="12" t="s">
        <v>0</v>
      </c>
      <c r="F31" s="11"/>
      <c r="G31" s="11"/>
      <c r="H31" s="12" t="s">
        <v>0</v>
      </c>
      <c r="I31" s="11"/>
      <c r="J31" s="11"/>
      <c r="K31" s="12" t="s">
        <v>0</v>
      </c>
      <c r="L31" s="11"/>
      <c r="M31" s="11" t="s">
        <v>73</v>
      </c>
      <c r="N31" s="13" t="s">
        <v>62</v>
      </c>
      <c r="O31" s="14">
        <f>P31*1.1</f>
        <v>0</v>
      </c>
      <c r="P31" s="14">
        <f t="shared" si="15"/>
        <v>0</v>
      </c>
      <c r="Q31" s="14">
        <f>O31-P31</f>
        <v>0</v>
      </c>
      <c r="R31" s="14"/>
      <c r="S31" s="14"/>
      <c r="T31" s="14"/>
      <c r="U31" s="9"/>
    </row>
    <row r="32" spans="1:22" ht="14.25" x14ac:dyDescent="0.15">
      <c r="A32" s="65"/>
      <c r="B32" s="15"/>
      <c r="C32" s="16"/>
      <c r="D32" s="17" t="s">
        <v>1</v>
      </c>
      <c r="E32" s="18" t="s">
        <v>0</v>
      </c>
      <c r="F32" s="17"/>
      <c r="G32" s="17"/>
      <c r="H32" s="18" t="s">
        <v>0</v>
      </c>
      <c r="I32" s="17"/>
      <c r="J32" s="17"/>
      <c r="K32" s="18" t="s">
        <v>0</v>
      </c>
      <c r="L32" s="17"/>
      <c r="M32" s="17" t="s">
        <v>73</v>
      </c>
      <c r="N32" s="19" t="s">
        <v>62</v>
      </c>
      <c r="O32" s="20">
        <f t="shared" ref="O32:O33" si="17">P32*1.1</f>
        <v>0</v>
      </c>
      <c r="P32" s="20">
        <f t="shared" si="15"/>
        <v>0</v>
      </c>
      <c r="Q32" s="20">
        <f t="shared" ref="Q32:Q33" si="18">O32-P32</f>
        <v>0</v>
      </c>
      <c r="R32" s="20"/>
      <c r="S32" s="20"/>
      <c r="T32" s="20"/>
      <c r="U32" s="15"/>
    </row>
    <row r="33" spans="1:22" ht="14.25" x14ac:dyDescent="0.15">
      <c r="A33" s="65"/>
      <c r="B33" s="15"/>
      <c r="C33" s="16"/>
      <c r="D33" s="17"/>
      <c r="E33" s="18" t="s">
        <v>0</v>
      </c>
      <c r="F33" s="17"/>
      <c r="G33" s="17"/>
      <c r="H33" s="18" t="s">
        <v>0</v>
      </c>
      <c r="I33" s="17"/>
      <c r="J33" s="17"/>
      <c r="K33" s="18" t="s">
        <v>0</v>
      </c>
      <c r="L33" s="17"/>
      <c r="M33" s="17"/>
      <c r="N33" s="19" t="s">
        <v>62</v>
      </c>
      <c r="O33" s="20">
        <f t="shared" si="17"/>
        <v>0</v>
      </c>
      <c r="P33" s="20">
        <f t="shared" si="15"/>
        <v>0</v>
      </c>
      <c r="Q33" s="20">
        <f t="shared" si="18"/>
        <v>0</v>
      </c>
      <c r="R33" s="20"/>
      <c r="S33" s="20"/>
      <c r="T33" s="20"/>
      <c r="U33" s="15"/>
    </row>
    <row r="34" spans="1:22" ht="14.25" x14ac:dyDescent="0.15">
      <c r="A34" s="65"/>
      <c r="B34" s="21" t="s">
        <v>68</v>
      </c>
      <c r="C34" s="30"/>
      <c r="D34" s="17"/>
      <c r="E34" s="18"/>
      <c r="F34" s="17"/>
      <c r="G34" s="17"/>
      <c r="H34" s="18"/>
      <c r="I34" s="17"/>
      <c r="J34" s="17"/>
      <c r="K34" s="18"/>
      <c r="L34" s="17"/>
      <c r="M34" s="17"/>
      <c r="N34" s="19"/>
      <c r="O34" s="25">
        <f>SUM(O31:O33)</f>
        <v>0</v>
      </c>
      <c r="P34" s="25">
        <f>SUM(P31:P33)</f>
        <v>0</v>
      </c>
      <c r="Q34" s="25">
        <f>SUM(Q31:Q33)</f>
        <v>0</v>
      </c>
      <c r="R34" s="25">
        <f>+P34</f>
        <v>0</v>
      </c>
      <c r="S34" s="25">
        <f>ROUNDDOWN(R34/2,-3)</f>
        <v>0</v>
      </c>
      <c r="T34" s="25">
        <f>+R34-S34</f>
        <v>0</v>
      </c>
      <c r="U34" s="15" t="str">
        <f>"減額した金額"&amp;TEXT(S34*0.1,"#,###円")</f>
        <v>減額した金額円</v>
      </c>
      <c r="V34" s="2"/>
    </row>
    <row r="35" spans="1:22" ht="14.25" x14ac:dyDescent="0.15">
      <c r="A35" s="64" t="s">
        <v>85</v>
      </c>
      <c r="B35" s="9"/>
      <c r="C35" s="10"/>
      <c r="D35" s="11"/>
      <c r="E35" s="12" t="s">
        <v>0</v>
      </c>
      <c r="F35" s="11"/>
      <c r="G35" s="11"/>
      <c r="H35" s="12" t="s">
        <v>0</v>
      </c>
      <c r="I35" s="11"/>
      <c r="J35" s="11"/>
      <c r="K35" s="12" t="s">
        <v>0</v>
      </c>
      <c r="L35" s="11"/>
      <c r="M35" s="11"/>
      <c r="N35" s="13" t="s">
        <v>62</v>
      </c>
      <c r="O35" s="14">
        <f>P35*1.1</f>
        <v>0</v>
      </c>
      <c r="P35" s="14">
        <f t="shared" si="15"/>
        <v>0</v>
      </c>
      <c r="Q35" s="14">
        <f>O35-P35</f>
        <v>0</v>
      </c>
      <c r="R35" s="14"/>
      <c r="S35" s="14"/>
      <c r="T35" s="14"/>
      <c r="U35" s="9"/>
    </row>
    <row r="36" spans="1:22" ht="14.25" x14ac:dyDescent="0.15">
      <c r="A36" s="65"/>
      <c r="B36" s="15"/>
      <c r="C36" s="16"/>
      <c r="D36" s="17"/>
      <c r="E36" s="18" t="s">
        <v>0</v>
      </c>
      <c r="F36" s="17"/>
      <c r="G36" s="17"/>
      <c r="H36" s="18" t="s">
        <v>0</v>
      </c>
      <c r="I36" s="17"/>
      <c r="J36" s="17"/>
      <c r="K36" s="18" t="s">
        <v>0</v>
      </c>
      <c r="L36" s="17"/>
      <c r="M36" s="17"/>
      <c r="N36" s="19" t="s">
        <v>62</v>
      </c>
      <c r="O36" s="20">
        <f t="shared" ref="O36:O37" si="19">P36*1.1</f>
        <v>0</v>
      </c>
      <c r="P36" s="20">
        <f t="shared" si="15"/>
        <v>0</v>
      </c>
      <c r="Q36" s="20">
        <f t="shared" ref="Q36:Q37" si="20">O36-P36</f>
        <v>0</v>
      </c>
      <c r="R36" s="20"/>
      <c r="S36" s="20"/>
      <c r="T36" s="20"/>
      <c r="U36" s="15"/>
    </row>
    <row r="37" spans="1:22" ht="14.25" x14ac:dyDescent="0.15">
      <c r="A37" s="65"/>
      <c r="B37" s="15"/>
      <c r="C37" s="16"/>
      <c r="D37" s="17"/>
      <c r="E37" s="18" t="s">
        <v>0</v>
      </c>
      <c r="F37" s="17"/>
      <c r="G37" s="17"/>
      <c r="H37" s="18" t="s">
        <v>0</v>
      </c>
      <c r="I37" s="17"/>
      <c r="J37" s="17"/>
      <c r="K37" s="18" t="s">
        <v>0</v>
      </c>
      <c r="L37" s="17"/>
      <c r="M37" s="17"/>
      <c r="N37" s="19" t="s">
        <v>62</v>
      </c>
      <c r="O37" s="20">
        <f t="shared" si="19"/>
        <v>0</v>
      </c>
      <c r="P37" s="20">
        <f t="shared" si="15"/>
        <v>0</v>
      </c>
      <c r="Q37" s="20">
        <f t="shared" si="20"/>
        <v>0</v>
      </c>
      <c r="R37" s="20"/>
      <c r="S37" s="20"/>
      <c r="T37" s="20"/>
      <c r="U37" s="15"/>
    </row>
    <row r="38" spans="1:22" ht="14.25" x14ac:dyDescent="0.15">
      <c r="A38" s="65"/>
      <c r="B38" s="21" t="s">
        <v>68</v>
      </c>
      <c r="C38" s="22"/>
      <c r="D38" s="23"/>
      <c r="E38" s="23"/>
      <c r="F38" s="23"/>
      <c r="G38" s="23"/>
      <c r="H38" s="23"/>
      <c r="I38" s="23"/>
      <c r="J38" s="23"/>
      <c r="K38" s="23"/>
      <c r="L38" s="23"/>
      <c r="M38" s="23"/>
      <c r="N38" s="24"/>
      <c r="O38" s="25">
        <f>SUM(O35:O37)</f>
        <v>0</v>
      </c>
      <c r="P38" s="25">
        <f>SUM(P35:P37)</f>
        <v>0</v>
      </c>
      <c r="Q38" s="25">
        <f>SUM(Q35:Q37)</f>
        <v>0</v>
      </c>
      <c r="R38" s="25">
        <f>+P38</f>
        <v>0</v>
      </c>
      <c r="S38" s="25">
        <f>ROUNDDOWN(R38/2,-3)</f>
        <v>0</v>
      </c>
      <c r="T38" s="25">
        <f>+R38-S38</f>
        <v>0</v>
      </c>
      <c r="U38" s="41" t="str">
        <f>"減額した金額"&amp;TEXT(S38*0.1,"#,###円")</f>
        <v>減額した金額円</v>
      </c>
    </row>
    <row r="39" spans="1:22" ht="14.25" x14ac:dyDescent="0.15">
      <c r="A39" s="64" t="s">
        <v>86</v>
      </c>
      <c r="B39" s="9"/>
      <c r="C39" s="45"/>
      <c r="D39" s="46"/>
      <c r="E39" s="47" t="s">
        <v>0</v>
      </c>
      <c r="F39" s="46"/>
      <c r="G39" s="46"/>
      <c r="H39" s="47" t="s">
        <v>0</v>
      </c>
      <c r="I39" s="46"/>
      <c r="J39" s="46"/>
      <c r="K39" s="47" t="s">
        <v>0</v>
      </c>
      <c r="L39" s="46"/>
      <c r="M39" s="46"/>
      <c r="N39" s="48" t="s">
        <v>16</v>
      </c>
      <c r="O39" s="49">
        <f>P39*1.1</f>
        <v>0</v>
      </c>
      <c r="P39" s="49">
        <f t="shared" ref="P39:P41" si="21">IF(F39="",C39*L39,IF(I39="",C39*F39*L39,C39*L39))</f>
        <v>0</v>
      </c>
      <c r="Q39" s="49">
        <f>O39-P39</f>
        <v>0</v>
      </c>
      <c r="R39" s="49"/>
      <c r="S39" s="49"/>
      <c r="T39" s="49"/>
      <c r="U39" s="9"/>
    </row>
    <row r="40" spans="1:22" ht="14.25" x14ac:dyDescent="0.15">
      <c r="A40" s="65"/>
      <c r="B40" s="15"/>
      <c r="C40" s="50"/>
      <c r="D40" s="51"/>
      <c r="E40" s="52" t="s">
        <v>0</v>
      </c>
      <c r="F40" s="51"/>
      <c r="G40" s="51"/>
      <c r="H40" s="52" t="s">
        <v>0</v>
      </c>
      <c r="I40" s="51"/>
      <c r="J40" s="51"/>
      <c r="K40" s="52" t="s">
        <v>0</v>
      </c>
      <c r="L40" s="51"/>
      <c r="M40" s="51"/>
      <c r="N40" s="53" t="s">
        <v>16</v>
      </c>
      <c r="O40" s="54">
        <f t="shared" ref="O40:O41" si="22">P40*1.1</f>
        <v>0</v>
      </c>
      <c r="P40" s="54">
        <f t="shared" si="21"/>
        <v>0</v>
      </c>
      <c r="Q40" s="54">
        <f t="shared" ref="Q40:Q41" si="23">O40-P40</f>
        <v>0</v>
      </c>
      <c r="R40" s="54"/>
      <c r="S40" s="54"/>
      <c r="T40" s="54"/>
      <c r="U40" s="15"/>
    </row>
    <row r="41" spans="1:22" ht="14.25" x14ac:dyDescent="0.15">
      <c r="A41" s="65"/>
      <c r="B41" s="15"/>
      <c r="C41" s="50"/>
      <c r="D41" s="51"/>
      <c r="E41" s="52" t="s">
        <v>0</v>
      </c>
      <c r="F41" s="51"/>
      <c r="G41" s="51"/>
      <c r="H41" s="52" t="s">
        <v>0</v>
      </c>
      <c r="I41" s="51"/>
      <c r="J41" s="51"/>
      <c r="K41" s="52" t="s">
        <v>0</v>
      </c>
      <c r="L41" s="51"/>
      <c r="M41" s="51"/>
      <c r="N41" s="53" t="s">
        <v>16</v>
      </c>
      <c r="O41" s="54">
        <f t="shared" si="22"/>
        <v>0</v>
      </c>
      <c r="P41" s="54">
        <f t="shared" si="21"/>
        <v>0</v>
      </c>
      <c r="Q41" s="54">
        <f t="shared" si="23"/>
        <v>0</v>
      </c>
      <c r="R41" s="54"/>
      <c r="S41" s="54"/>
      <c r="T41" s="54"/>
      <c r="U41" s="15"/>
    </row>
    <row r="42" spans="1:22" ht="14.25" x14ac:dyDescent="0.15">
      <c r="A42" s="65"/>
      <c r="B42" s="21" t="s">
        <v>23</v>
      </c>
      <c r="C42" s="55"/>
      <c r="D42" s="56"/>
      <c r="E42" s="56"/>
      <c r="F42" s="56"/>
      <c r="G42" s="56"/>
      <c r="H42" s="56"/>
      <c r="I42" s="56"/>
      <c r="J42" s="56"/>
      <c r="K42" s="56"/>
      <c r="L42" s="56"/>
      <c r="M42" s="56"/>
      <c r="N42" s="57"/>
      <c r="O42" s="58">
        <f>SUM(O39:O41)</f>
        <v>0</v>
      </c>
      <c r="P42" s="58">
        <f>SUM(P39:P41)</f>
        <v>0</v>
      </c>
      <c r="Q42" s="58">
        <f>SUM(Q39:Q41)</f>
        <v>0</v>
      </c>
      <c r="R42" s="58">
        <f>+P42</f>
        <v>0</v>
      </c>
      <c r="S42" s="58">
        <f>ROUNDDOWN(R42/2,-3)</f>
        <v>0</v>
      </c>
      <c r="T42" s="58">
        <f>+R42-S42</f>
        <v>0</v>
      </c>
      <c r="U42" s="15" t="str">
        <f>"減額した金額"&amp;TEXT(S42*0.1,"#,###円")</f>
        <v>減額した金額円</v>
      </c>
    </row>
    <row r="43" spans="1:22" ht="14.25" x14ac:dyDescent="0.15">
      <c r="A43" s="64" t="s">
        <v>87</v>
      </c>
      <c r="B43" s="9"/>
      <c r="C43" s="45"/>
      <c r="D43" s="46"/>
      <c r="E43" s="47" t="s">
        <v>0</v>
      </c>
      <c r="F43" s="46"/>
      <c r="G43" s="46"/>
      <c r="H43" s="47" t="s">
        <v>0</v>
      </c>
      <c r="I43" s="46"/>
      <c r="J43" s="46"/>
      <c r="K43" s="47" t="s">
        <v>0</v>
      </c>
      <c r="L43" s="46"/>
      <c r="M43" s="46"/>
      <c r="N43" s="48" t="s">
        <v>16</v>
      </c>
      <c r="O43" s="49">
        <f>P43*1.1</f>
        <v>0</v>
      </c>
      <c r="P43" s="49">
        <f t="shared" ref="P43:P45" si="24">IF(F43="",C43*L43,IF(I43="",C43*F43*L43,C43*L43))</f>
        <v>0</v>
      </c>
      <c r="Q43" s="49">
        <f>O43-P43</f>
        <v>0</v>
      </c>
      <c r="R43" s="49"/>
      <c r="S43" s="49"/>
      <c r="T43" s="49"/>
      <c r="U43" s="9"/>
    </row>
    <row r="44" spans="1:22" ht="14.25" x14ac:dyDescent="0.15">
      <c r="A44" s="65"/>
      <c r="B44" s="15"/>
      <c r="C44" s="50"/>
      <c r="D44" s="51"/>
      <c r="E44" s="52" t="s">
        <v>0</v>
      </c>
      <c r="F44" s="51"/>
      <c r="G44" s="51"/>
      <c r="H44" s="52" t="s">
        <v>0</v>
      </c>
      <c r="I44" s="51"/>
      <c r="J44" s="51"/>
      <c r="K44" s="52" t="s">
        <v>0</v>
      </c>
      <c r="L44" s="51"/>
      <c r="M44" s="51"/>
      <c r="N44" s="53" t="s">
        <v>16</v>
      </c>
      <c r="O44" s="54">
        <f t="shared" ref="O44:O45" si="25">P44*1.1</f>
        <v>0</v>
      </c>
      <c r="P44" s="54">
        <f t="shared" si="24"/>
        <v>0</v>
      </c>
      <c r="Q44" s="54">
        <f t="shared" ref="Q44:Q45" si="26">O44-P44</f>
        <v>0</v>
      </c>
      <c r="R44" s="54"/>
      <c r="S44" s="54"/>
      <c r="T44" s="54"/>
      <c r="U44" s="15"/>
    </row>
    <row r="45" spans="1:22" ht="14.25" x14ac:dyDescent="0.15">
      <c r="A45" s="65"/>
      <c r="B45" s="15"/>
      <c r="C45" s="50"/>
      <c r="D45" s="51"/>
      <c r="E45" s="52" t="s">
        <v>0</v>
      </c>
      <c r="F45" s="51"/>
      <c r="G45" s="51"/>
      <c r="H45" s="52" t="s">
        <v>0</v>
      </c>
      <c r="I45" s="51"/>
      <c r="J45" s="51"/>
      <c r="K45" s="52" t="s">
        <v>0</v>
      </c>
      <c r="L45" s="51"/>
      <c r="M45" s="51"/>
      <c r="N45" s="53" t="s">
        <v>16</v>
      </c>
      <c r="O45" s="54">
        <f t="shared" si="25"/>
        <v>0</v>
      </c>
      <c r="P45" s="54">
        <f t="shared" si="24"/>
        <v>0</v>
      </c>
      <c r="Q45" s="54">
        <f t="shared" si="26"/>
        <v>0</v>
      </c>
      <c r="R45" s="54"/>
      <c r="S45" s="54"/>
      <c r="T45" s="54"/>
      <c r="U45" s="15"/>
    </row>
    <row r="46" spans="1:22" ht="14.25" x14ac:dyDescent="0.15">
      <c r="A46" s="65"/>
      <c r="B46" s="21" t="s">
        <v>23</v>
      </c>
      <c r="C46" s="55"/>
      <c r="D46" s="56"/>
      <c r="E46" s="56"/>
      <c r="F46" s="56"/>
      <c r="G46" s="56"/>
      <c r="H46" s="56"/>
      <c r="I46" s="56"/>
      <c r="J46" s="56"/>
      <c r="K46" s="56"/>
      <c r="L46" s="56"/>
      <c r="M46" s="56"/>
      <c r="N46" s="57"/>
      <c r="O46" s="58">
        <f>SUM(O43:O45)</f>
        <v>0</v>
      </c>
      <c r="P46" s="58">
        <f>SUM(P43:P45)</f>
        <v>0</v>
      </c>
      <c r="Q46" s="58">
        <f>SUM(Q43:Q45)</f>
        <v>0</v>
      </c>
      <c r="R46" s="58">
        <f>+P46</f>
        <v>0</v>
      </c>
      <c r="S46" s="58">
        <f>ROUNDDOWN(R46/2,-3)</f>
        <v>0</v>
      </c>
      <c r="T46" s="58">
        <f>+R46-S46</f>
        <v>0</v>
      </c>
      <c r="U46" s="15" t="str">
        <f>"減額した金額"&amp;TEXT(S46*0.1,"#,###円")</f>
        <v>減額した金額円</v>
      </c>
    </row>
    <row r="47" spans="1:22" ht="14.25" x14ac:dyDescent="0.15">
      <c r="A47" s="64" t="s">
        <v>93</v>
      </c>
      <c r="B47" s="9"/>
      <c r="C47" s="45"/>
      <c r="D47" s="46"/>
      <c r="E47" s="47" t="s">
        <v>0</v>
      </c>
      <c r="F47" s="46"/>
      <c r="G47" s="46"/>
      <c r="H47" s="47" t="s">
        <v>0</v>
      </c>
      <c r="I47" s="46"/>
      <c r="J47" s="46"/>
      <c r="K47" s="47" t="s">
        <v>0</v>
      </c>
      <c r="L47" s="46"/>
      <c r="M47" s="46"/>
      <c r="N47" s="48" t="s">
        <v>62</v>
      </c>
      <c r="O47" s="49">
        <f>P47*1.1</f>
        <v>0</v>
      </c>
      <c r="P47" s="49">
        <f t="shared" si="15"/>
        <v>0</v>
      </c>
      <c r="Q47" s="49">
        <f>O47-P47</f>
        <v>0</v>
      </c>
      <c r="R47" s="49"/>
      <c r="S47" s="49"/>
      <c r="T47" s="49"/>
      <c r="U47" s="9"/>
    </row>
    <row r="48" spans="1:22" ht="14.25" x14ac:dyDescent="0.15">
      <c r="A48" s="65"/>
      <c r="B48" s="15"/>
      <c r="C48" s="50"/>
      <c r="D48" s="51"/>
      <c r="E48" s="52" t="s">
        <v>0</v>
      </c>
      <c r="F48" s="51"/>
      <c r="G48" s="51"/>
      <c r="H48" s="52" t="s">
        <v>0</v>
      </c>
      <c r="I48" s="51"/>
      <c r="J48" s="51"/>
      <c r="K48" s="52" t="s">
        <v>0</v>
      </c>
      <c r="L48" s="51"/>
      <c r="M48" s="51"/>
      <c r="N48" s="53" t="s">
        <v>62</v>
      </c>
      <c r="O48" s="54">
        <f t="shared" ref="O48:O49" si="27">P48*1.1</f>
        <v>0</v>
      </c>
      <c r="P48" s="54">
        <f t="shared" si="15"/>
        <v>0</v>
      </c>
      <c r="Q48" s="54">
        <f t="shared" ref="Q48:Q49" si="28">O48-P48</f>
        <v>0</v>
      </c>
      <c r="R48" s="54"/>
      <c r="S48" s="54"/>
      <c r="T48" s="54"/>
      <c r="U48" s="15"/>
    </row>
    <row r="49" spans="1:22" ht="14.25" x14ac:dyDescent="0.15">
      <c r="A49" s="65"/>
      <c r="B49" s="15"/>
      <c r="C49" s="50"/>
      <c r="D49" s="51"/>
      <c r="E49" s="52" t="s">
        <v>0</v>
      </c>
      <c r="F49" s="51"/>
      <c r="G49" s="51"/>
      <c r="H49" s="52" t="s">
        <v>0</v>
      </c>
      <c r="I49" s="51"/>
      <c r="J49" s="51"/>
      <c r="K49" s="52" t="s">
        <v>0</v>
      </c>
      <c r="L49" s="51"/>
      <c r="M49" s="51"/>
      <c r="N49" s="53" t="s">
        <v>62</v>
      </c>
      <c r="O49" s="54">
        <f t="shared" si="27"/>
        <v>0</v>
      </c>
      <c r="P49" s="54">
        <f t="shared" si="15"/>
        <v>0</v>
      </c>
      <c r="Q49" s="54">
        <f t="shared" si="28"/>
        <v>0</v>
      </c>
      <c r="R49" s="54"/>
      <c r="S49" s="54"/>
      <c r="T49" s="54"/>
      <c r="U49" s="15"/>
    </row>
    <row r="50" spans="1:22" ht="14.25" x14ac:dyDescent="0.15">
      <c r="A50" s="65"/>
      <c r="B50" s="21" t="s">
        <v>68</v>
      </c>
      <c r="C50" s="55"/>
      <c r="D50" s="56"/>
      <c r="E50" s="56"/>
      <c r="F50" s="56"/>
      <c r="G50" s="56"/>
      <c r="H50" s="56"/>
      <c r="I50" s="56"/>
      <c r="J50" s="56"/>
      <c r="K50" s="56"/>
      <c r="L50" s="56"/>
      <c r="M50" s="56"/>
      <c r="N50" s="57"/>
      <c r="O50" s="58">
        <f>SUM(O47:O49)</f>
        <v>0</v>
      </c>
      <c r="P50" s="58">
        <f>SUM(P47:P49)</f>
        <v>0</v>
      </c>
      <c r="Q50" s="58">
        <f>SUM(Q47:Q49)</f>
        <v>0</v>
      </c>
      <c r="R50" s="58">
        <f>+P50</f>
        <v>0</v>
      </c>
      <c r="S50" s="58">
        <f>ROUNDDOWN(R50/2,-3)</f>
        <v>0</v>
      </c>
      <c r="T50" s="58">
        <f>+R50-S50</f>
        <v>0</v>
      </c>
      <c r="U50" s="15" t="str">
        <f>"減額した金額"&amp;TEXT(S50*0.1,"#,###円")</f>
        <v>減額した金額円</v>
      </c>
    </row>
    <row r="51" spans="1:22" ht="14.25" x14ac:dyDescent="0.15">
      <c r="A51" s="64" t="s">
        <v>88</v>
      </c>
      <c r="B51" s="9"/>
      <c r="C51" s="50"/>
      <c r="D51" s="46" t="s">
        <v>66</v>
      </c>
      <c r="E51" s="47" t="s">
        <v>0</v>
      </c>
      <c r="F51" s="46"/>
      <c r="G51" s="46"/>
      <c r="H51" s="47" t="s">
        <v>0</v>
      </c>
      <c r="I51" s="46"/>
      <c r="J51" s="46"/>
      <c r="K51" s="47" t="s">
        <v>0</v>
      </c>
      <c r="L51" s="46"/>
      <c r="M51" s="46" t="s">
        <v>67</v>
      </c>
      <c r="N51" s="48" t="s">
        <v>62</v>
      </c>
      <c r="O51" s="49">
        <f>P51*1.1</f>
        <v>0</v>
      </c>
      <c r="P51" s="49">
        <f t="shared" si="15"/>
        <v>0</v>
      </c>
      <c r="Q51" s="49">
        <f>O51-P51</f>
        <v>0</v>
      </c>
      <c r="R51" s="49"/>
      <c r="S51" s="49"/>
      <c r="T51" s="49"/>
      <c r="U51" s="9"/>
    </row>
    <row r="52" spans="1:22" ht="14.25" x14ac:dyDescent="0.15">
      <c r="A52" s="65"/>
      <c r="B52" s="15"/>
      <c r="C52" s="50"/>
      <c r="D52" s="51" t="s">
        <v>66</v>
      </c>
      <c r="E52" s="52" t="s">
        <v>0</v>
      </c>
      <c r="F52" s="51"/>
      <c r="G52" s="51"/>
      <c r="H52" s="52" t="s">
        <v>0</v>
      </c>
      <c r="I52" s="51"/>
      <c r="J52" s="51"/>
      <c r="K52" s="52" t="s">
        <v>0</v>
      </c>
      <c r="L52" s="51"/>
      <c r="M52" s="51" t="s">
        <v>67</v>
      </c>
      <c r="N52" s="53" t="s">
        <v>62</v>
      </c>
      <c r="O52" s="54">
        <f t="shared" ref="O52:O53" si="29">P52*1.1</f>
        <v>0</v>
      </c>
      <c r="P52" s="54">
        <f t="shared" si="15"/>
        <v>0</v>
      </c>
      <c r="Q52" s="54">
        <f t="shared" ref="Q52:Q53" si="30">O52-P52</f>
        <v>0</v>
      </c>
      <c r="R52" s="54"/>
      <c r="S52" s="54"/>
      <c r="T52" s="54"/>
      <c r="U52" s="15"/>
    </row>
    <row r="53" spans="1:22" ht="14.25" x14ac:dyDescent="0.15">
      <c r="A53" s="65"/>
      <c r="B53" s="15"/>
      <c r="C53" s="50"/>
      <c r="D53" s="51" t="s">
        <v>66</v>
      </c>
      <c r="E53" s="52" t="s">
        <v>0</v>
      </c>
      <c r="F53" s="51"/>
      <c r="G53" s="51"/>
      <c r="H53" s="52" t="s">
        <v>0</v>
      </c>
      <c r="I53" s="51"/>
      <c r="J53" s="51"/>
      <c r="K53" s="52" t="s">
        <v>0</v>
      </c>
      <c r="L53" s="51"/>
      <c r="M53" s="51" t="s">
        <v>67</v>
      </c>
      <c r="N53" s="53" t="s">
        <v>62</v>
      </c>
      <c r="O53" s="54">
        <f t="shared" si="29"/>
        <v>0</v>
      </c>
      <c r="P53" s="54">
        <f t="shared" si="15"/>
        <v>0</v>
      </c>
      <c r="Q53" s="54">
        <f t="shared" si="30"/>
        <v>0</v>
      </c>
      <c r="R53" s="54"/>
      <c r="S53" s="54"/>
      <c r="T53" s="54"/>
      <c r="U53" s="15"/>
    </row>
    <row r="54" spans="1:22" ht="14.25" x14ac:dyDescent="0.15">
      <c r="A54" s="65"/>
      <c r="B54" s="21" t="s">
        <v>68</v>
      </c>
      <c r="C54" s="55"/>
      <c r="D54" s="56"/>
      <c r="E54" s="56"/>
      <c r="F54" s="56"/>
      <c r="G54" s="56"/>
      <c r="H54" s="56"/>
      <c r="I54" s="56"/>
      <c r="J54" s="56"/>
      <c r="K54" s="56"/>
      <c r="L54" s="56"/>
      <c r="M54" s="56"/>
      <c r="N54" s="57"/>
      <c r="O54" s="58">
        <f>SUM(O51:O53)</f>
        <v>0</v>
      </c>
      <c r="P54" s="58">
        <f>SUM(P51:P53)</f>
        <v>0</v>
      </c>
      <c r="Q54" s="58">
        <f>SUM(Q51:Q53)</f>
        <v>0</v>
      </c>
      <c r="R54" s="58">
        <f>P54</f>
        <v>0</v>
      </c>
      <c r="S54" s="58">
        <f>ROUNDDOWN(R54/2,-3)</f>
        <v>0</v>
      </c>
      <c r="T54" s="58">
        <f>+R54-S54</f>
        <v>0</v>
      </c>
      <c r="U54" s="41" t="str">
        <f>"減額した金額"&amp;TEXT(S54*0.1,"#,###円")</f>
        <v>減額した金額円</v>
      </c>
      <c r="V54" s="2"/>
    </row>
    <row r="55" spans="1:22" ht="14.25" x14ac:dyDescent="0.15">
      <c r="A55" s="64" t="s">
        <v>89</v>
      </c>
      <c r="B55" s="9"/>
      <c r="C55" s="45"/>
      <c r="D55" s="46" t="s">
        <v>66</v>
      </c>
      <c r="E55" s="47" t="s">
        <v>0</v>
      </c>
      <c r="F55" s="46"/>
      <c r="G55" s="46"/>
      <c r="H55" s="47" t="s">
        <v>0</v>
      </c>
      <c r="I55" s="46"/>
      <c r="J55" s="46"/>
      <c r="K55" s="47" t="s">
        <v>0</v>
      </c>
      <c r="L55" s="46"/>
      <c r="M55" s="46" t="s">
        <v>67</v>
      </c>
      <c r="N55" s="48" t="s">
        <v>62</v>
      </c>
      <c r="O55" s="49">
        <f>P55*1.1</f>
        <v>0</v>
      </c>
      <c r="P55" s="49">
        <f t="shared" si="15"/>
        <v>0</v>
      </c>
      <c r="Q55" s="49">
        <f>O55-P55</f>
        <v>0</v>
      </c>
      <c r="R55" s="49"/>
      <c r="S55" s="49"/>
      <c r="T55" s="49"/>
      <c r="U55" s="9"/>
    </row>
    <row r="56" spans="1:22" ht="14.25" x14ac:dyDescent="0.15">
      <c r="A56" s="65"/>
      <c r="B56" s="15"/>
      <c r="C56" s="50"/>
      <c r="D56" s="51" t="s">
        <v>66</v>
      </c>
      <c r="E56" s="52" t="s">
        <v>0</v>
      </c>
      <c r="F56" s="51"/>
      <c r="G56" s="51"/>
      <c r="H56" s="52" t="s">
        <v>0</v>
      </c>
      <c r="I56" s="51"/>
      <c r="J56" s="51"/>
      <c r="K56" s="52" t="s">
        <v>0</v>
      </c>
      <c r="L56" s="51"/>
      <c r="M56" s="51" t="s">
        <v>67</v>
      </c>
      <c r="N56" s="53" t="s">
        <v>62</v>
      </c>
      <c r="O56" s="54">
        <f t="shared" ref="O56:O57" si="31">P56*1.1</f>
        <v>0</v>
      </c>
      <c r="P56" s="54">
        <f t="shared" si="15"/>
        <v>0</v>
      </c>
      <c r="Q56" s="54">
        <f t="shared" ref="Q56:Q57" si="32">O56-P56</f>
        <v>0</v>
      </c>
      <c r="R56" s="54"/>
      <c r="S56" s="54"/>
      <c r="T56" s="54"/>
      <c r="U56" s="15"/>
    </row>
    <row r="57" spans="1:22" ht="14.25" x14ac:dyDescent="0.15">
      <c r="A57" s="65"/>
      <c r="B57" s="15"/>
      <c r="C57" s="50"/>
      <c r="D57" s="51" t="s">
        <v>66</v>
      </c>
      <c r="E57" s="52" t="s">
        <v>0</v>
      </c>
      <c r="F57" s="51"/>
      <c r="G57" s="51"/>
      <c r="H57" s="52" t="s">
        <v>0</v>
      </c>
      <c r="I57" s="51"/>
      <c r="J57" s="51"/>
      <c r="K57" s="52" t="s">
        <v>0</v>
      </c>
      <c r="L57" s="51"/>
      <c r="M57" s="51" t="s">
        <v>67</v>
      </c>
      <c r="N57" s="53" t="s">
        <v>62</v>
      </c>
      <c r="O57" s="54">
        <f t="shared" si="31"/>
        <v>0</v>
      </c>
      <c r="P57" s="54">
        <f t="shared" si="15"/>
        <v>0</v>
      </c>
      <c r="Q57" s="54">
        <f t="shared" si="32"/>
        <v>0</v>
      </c>
      <c r="R57" s="54"/>
      <c r="S57" s="54"/>
      <c r="T57" s="54"/>
      <c r="U57" s="15"/>
    </row>
    <row r="58" spans="1:22" ht="14.25" x14ac:dyDescent="0.15">
      <c r="A58" s="65"/>
      <c r="B58" s="21" t="s">
        <v>68</v>
      </c>
      <c r="C58" s="55"/>
      <c r="D58" s="56"/>
      <c r="E58" s="56"/>
      <c r="F58" s="56"/>
      <c r="G58" s="56"/>
      <c r="H58" s="56"/>
      <c r="I58" s="56"/>
      <c r="J58" s="56"/>
      <c r="K58" s="56"/>
      <c r="L58" s="56"/>
      <c r="M58" s="56"/>
      <c r="N58" s="57"/>
      <c r="O58" s="58">
        <f>SUM(O55:O57)</f>
        <v>0</v>
      </c>
      <c r="P58" s="58">
        <f>SUM(P55:P57)</f>
        <v>0</v>
      </c>
      <c r="Q58" s="58">
        <f>SUM(Q55:Q57)</f>
        <v>0</v>
      </c>
      <c r="R58" s="58">
        <f>+P58</f>
        <v>0</v>
      </c>
      <c r="S58" s="58">
        <f>ROUNDDOWN(R58/2,-3)</f>
        <v>0</v>
      </c>
      <c r="T58" s="58">
        <f>+R58-S58</f>
        <v>0</v>
      </c>
      <c r="U58" s="15" t="str">
        <f>"減額した金額"&amp;TEXT(S58*0.1,"#,###円")</f>
        <v>減額した金額円</v>
      </c>
    </row>
    <row r="59" spans="1:22" ht="14.25" x14ac:dyDescent="0.15">
      <c r="A59" s="64" t="s">
        <v>90</v>
      </c>
      <c r="B59" s="9"/>
      <c r="C59" s="45"/>
      <c r="D59" s="46"/>
      <c r="E59" s="47" t="s">
        <v>0</v>
      </c>
      <c r="F59" s="46"/>
      <c r="G59" s="46"/>
      <c r="H59" s="47" t="s">
        <v>0</v>
      </c>
      <c r="I59" s="46"/>
      <c r="J59" s="46"/>
      <c r="K59" s="47" t="s">
        <v>0</v>
      </c>
      <c r="L59" s="46"/>
      <c r="M59" s="46" t="s">
        <v>67</v>
      </c>
      <c r="N59" s="48" t="s">
        <v>62</v>
      </c>
      <c r="O59" s="49">
        <f>P59*1.1</f>
        <v>0</v>
      </c>
      <c r="P59" s="49">
        <f t="shared" si="15"/>
        <v>0</v>
      </c>
      <c r="Q59" s="49">
        <f>O59-P59</f>
        <v>0</v>
      </c>
      <c r="R59" s="49"/>
      <c r="S59" s="49"/>
      <c r="T59" s="49"/>
      <c r="U59" s="9"/>
    </row>
    <row r="60" spans="1:22" ht="14.25" x14ac:dyDescent="0.15">
      <c r="A60" s="65"/>
      <c r="B60" s="15"/>
      <c r="C60" s="50"/>
      <c r="D60" s="51"/>
      <c r="E60" s="52" t="s">
        <v>0</v>
      </c>
      <c r="F60" s="51"/>
      <c r="G60" s="51"/>
      <c r="H60" s="52" t="s">
        <v>0</v>
      </c>
      <c r="I60" s="51"/>
      <c r="J60" s="51"/>
      <c r="K60" s="52" t="s">
        <v>0</v>
      </c>
      <c r="L60" s="51"/>
      <c r="M60" s="51" t="s">
        <v>67</v>
      </c>
      <c r="N60" s="53" t="s">
        <v>62</v>
      </c>
      <c r="O60" s="54">
        <f t="shared" ref="O60:O61" si="33">P60*1.1</f>
        <v>0</v>
      </c>
      <c r="P60" s="54">
        <f t="shared" si="15"/>
        <v>0</v>
      </c>
      <c r="Q60" s="54">
        <f t="shared" ref="Q60:Q61" si="34">O60-P60</f>
        <v>0</v>
      </c>
      <c r="R60" s="54"/>
      <c r="S60" s="54"/>
      <c r="T60" s="54"/>
      <c r="U60" s="15"/>
    </row>
    <row r="61" spans="1:22" ht="14.25" x14ac:dyDescent="0.15">
      <c r="A61" s="65"/>
      <c r="B61" s="15"/>
      <c r="C61" s="50"/>
      <c r="D61" s="51"/>
      <c r="E61" s="52" t="s">
        <v>0</v>
      </c>
      <c r="F61" s="51"/>
      <c r="G61" s="51"/>
      <c r="H61" s="52" t="s">
        <v>0</v>
      </c>
      <c r="I61" s="51"/>
      <c r="J61" s="51"/>
      <c r="K61" s="52" t="s">
        <v>0</v>
      </c>
      <c r="L61" s="51"/>
      <c r="M61" s="51"/>
      <c r="N61" s="53" t="s">
        <v>62</v>
      </c>
      <c r="O61" s="54">
        <f t="shared" si="33"/>
        <v>0</v>
      </c>
      <c r="P61" s="54">
        <f t="shared" si="15"/>
        <v>0</v>
      </c>
      <c r="Q61" s="54">
        <f t="shared" si="34"/>
        <v>0</v>
      </c>
      <c r="R61" s="54"/>
      <c r="S61" s="54"/>
      <c r="T61" s="54"/>
      <c r="U61" s="15"/>
    </row>
    <row r="62" spans="1:22" ht="14.25" x14ac:dyDescent="0.15">
      <c r="A62" s="65"/>
      <c r="B62" s="21" t="s">
        <v>68</v>
      </c>
      <c r="C62" s="55"/>
      <c r="D62" s="56"/>
      <c r="E62" s="56"/>
      <c r="F62" s="56"/>
      <c r="G62" s="56"/>
      <c r="H62" s="56"/>
      <c r="I62" s="56"/>
      <c r="J62" s="56"/>
      <c r="K62" s="56"/>
      <c r="L62" s="56"/>
      <c r="M62" s="56"/>
      <c r="N62" s="57"/>
      <c r="O62" s="58">
        <f>SUM(O59:O61)</f>
        <v>0</v>
      </c>
      <c r="P62" s="58">
        <f>SUM(P59:P61)</f>
        <v>0</v>
      </c>
      <c r="Q62" s="58">
        <f>SUM(Q59:Q61)</f>
        <v>0</v>
      </c>
      <c r="R62" s="58">
        <f>+P62</f>
        <v>0</v>
      </c>
      <c r="S62" s="58">
        <f>ROUNDDOWN(R62/2,-3)</f>
        <v>0</v>
      </c>
      <c r="T62" s="58">
        <f>+R62-S62</f>
        <v>0</v>
      </c>
      <c r="U62" s="41" t="str">
        <f>"減額した金額"&amp;TEXT(S62*0.1,"#,###円")</f>
        <v>減額した金額円</v>
      </c>
      <c r="V62" s="2"/>
    </row>
    <row r="63" spans="1:22" ht="24" customHeight="1" x14ac:dyDescent="0.15">
      <c r="A63" s="32" t="s">
        <v>74</v>
      </c>
      <c r="B63" s="33"/>
      <c r="C63" s="34"/>
      <c r="D63" s="35"/>
      <c r="E63" s="35"/>
      <c r="F63" s="35"/>
      <c r="G63" s="35"/>
      <c r="H63" s="35"/>
      <c r="I63" s="35"/>
      <c r="J63" s="35"/>
      <c r="K63" s="35"/>
      <c r="L63" s="35"/>
      <c r="M63" s="35"/>
      <c r="N63" s="36"/>
      <c r="O63" s="37"/>
      <c r="P63" s="37"/>
      <c r="Q63" s="37"/>
      <c r="R63" s="37">
        <f>+R9+R13+R18+R22+R26+R30+R34+R58+R54+R50+R38+R42+R46+R62</f>
        <v>0</v>
      </c>
      <c r="S63" s="37">
        <f>+S9+S13+S18+S22+S26+S30+S34+S58+S54+S50+S38+S42+S46+S62</f>
        <v>0</v>
      </c>
      <c r="T63" s="37">
        <f>+T9+T13+T18+T22+T26+T30+T34+T58+T54+T50+T38+T42+T46+T62</f>
        <v>0</v>
      </c>
      <c r="U63" s="3"/>
      <c r="V63" s="2"/>
    </row>
    <row r="64" spans="1:22" ht="14.25" x14ac:dyDescent="0.15">
      <c r="A64" s="3" t="s">
        <v>75</v>
      </c>
      <c r="B64" s="3"/>
      <c r="C64" s="3"/>
      <c r="D64" s="3"/>
      <c r="E64" s="3"/>
      <c r="F64" s="3"/>
      <c r="G64" s="3"/>
      <c r="H64" s="3"/>
      <c r="I64" s="3"/>
      <c r="J64" s="3"/>
      <c r="K64" s="3"/>
      <c r="L64" s="3"/>
      <c r="M64" s="3"/>
      <c r="N64" s="3"/>
      <c r="O64" s="3"/>
      <c r="P64" s="3"/>
      <c r="Q64" s="3"/>
      <c r="R64" s="3"/>
      <c r="S64" s="3"/>
      <c r="T64" s="3"/>
      <c r="U64" s="3"/>
    </row>
    <row r="65" spans="1:21" ht="14.25" x14ac:dyDescent="0.15">
      <c r="A65" s="3" t="s">
        <v>76</v>
      </c>
      <c r="B65" s="3"/>
      <c r="C65" s="3"/>
      <c r="D65" s="3"/>
      <c r="E65" s="3"/>
      <c r="F65" s="3"/>
      <c r="G65" s="3"/>
      <c r="H65" s="3"/>
      <c r="I65" s="3"/>
      <c r="J65" s="3"/>
      <c r="K65" s="3"/>
      <c r="L65" s="3"/>
      <c r="M65" s="3"/>
      <c r="N65" s="3"/>
      <c r="O65" s="3"/>
      <c r="P65" s="3"/>
      <c r="Q65" s="3"/>
      <c r="R65" s="3"/>
      <c r="S65" s="3"/>
      <c r="T65" s="3"/>
      <c r="U65" s="3"/>
    </row>
    <row r="66" spans="1:21" x14ac:dyDescent="0.15">
      <c r="R66" s="2"/>
      <c r="S66" s="2"/>
      <c r="T66" s="2"/>
    </row>
  </sheetData>
  <mergeCells count="21">
    <mergeCell ref="U3:U4"/>
    <mergeCell ref="S3:S4"/>
    <mergeCell ref="T3:T4"/>
    <mergeCell ref="A31:A34"/>
    <mergeCell ref="A3:A4"/>
    <mergeCell ref="B3:B4"/>
    <mergeCell ref="C3:Q3"/>
    <mergeCell ref="R3:R4"/>
    <mergeCell ref="A6:A9"/>
    <mergeCell ref="A19:A22"/>
    <mergeCell ref="A23:A26"/>
    <mergeCell ref="A27:A30"/>
    <mergeCell ref="A15:A18"/>
    <mergeCell ref="A10:A13"/>
    <mergeCell ref="A35:A38"/>
    <mergeCell ref="A47:A50"/>
    <mergeCell ref="A51:A54"/>
    <mergeCell ref="A55:A58"/>
    <mergeCell ref="A59:A62"/>
    <mergeCell ref="A43:A46"/>
    <mergeCell ref="A39:A42"/>
  </mergeCells>
  <phoneticPr fontId="2"/>
  <pageMargins left="0.25" right="0.25" top="0.75" bottom="0.75" header="0.3" footer="0.3"/>
  <pageSetup paperSize="9" scale="7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C5F28-6B65-49E6-A8E6-21E30CB38111}">
  <sheetPr>
    <pageSetUpPr fitToPage="1"/>
  </sheetPr>
  <dimension ref="A1:V49"/>
  <sheetViews>
    <sheetView zoomScaleNormal="100" workbookViewId="0">
      <pane xSplit="2" ySplit="5" topLeftCell="C6" activePane="bottomRight" state="frozenSplit"/>
      <selection activeCell="D25" sqref="D25"/>
      <selection pane="topRight" activeCell="D25" sqref="D25"/>
      <selection pane="bottomLeft" activeCell="D25" sqref="D25"/>
      <selection pane="bottomRight" activeCell="B51" sqref="B51"/>
    </sheetView>
  </sheetViews>
  <sheetFormatPr defaultRowHeight="14.25" x14ac:dyDescent="0.15"/>
  <cols>
    <col min="1" max="1" width="20.625" customWidth="1"/>
    <col min="2" max="2" width="28.625" bestFit="1" customWidth="1"/>
    <col min="3" max="3" width="7" bestFit="1" customWidth="1"/>
    <col min="4" max="4" width="5.375" customWidth="1"/>
    <col min="5" max="5" width="3.5" customWidth="1"/>
    <col min="6" max="7" width="6.5" customWidth="1"/>
    <col min="8" max="8" width="3.5" customWidth="1"/>
    <col min="9" max="9" width="10.375" hidden="1" customWidth="1"/>
    <col min="10" max="10" width="6.5" hidden="1" customWidth="1"/>
    <col min="11" max="11" width="3.5" hidden="1" customWidth="1"/>
    <col min="12" max="12" width="12.125" customWidth="1"/>
    <col min="13" max="13" width="5.5" bestFit="1" customWidth="1"/>
    <col min="14" max="14" width="3.5" bestFit="1" customWidth="1"/>
    <col min="15" max="15" width="11.5" customWidth="1"/>
    <col min="16" max="16" width="11.75" customWidth="1"/>
    <col min="17" max="17" width="10.5" customWidth="1"/>
    <col min="18" max="20" width="11.125" customWidth="1"/>
    <col min="21" max="21" width="25" style="3" bestFit="1" customWidth="1"/>
    <col min="22" max="22" width="11.625" bestFit="1" customWidth="1"/>
  </cols>
  <sheetData>
    <row r="1" spans="1:22" ht="36" customHeight="1" x14ac:dyDescent="0.15">
      <c r="A1" s="40" t="s">
        <v>39</v>
      </c>
      <c r="B1" s="3"/>
    </row>
    <row r="2" spans="1:22" x14ac:dyDescent="0.15">
      <c r="A2" t="s">
        <v>2</v>
      </c>
      <c r="C2" s="3"/>
      <c r="D2" s="3"/>
      <c r="E2" s="3"/>
      <c r="F2" s="3"/>
      <c r="G2" s="3"/>
      <c r="H2" s="3"/>
      <c r="I2" s="3"/>
      <c r="J2" s="3"/>
      <c r="K2" s="3"/>
      <c r="L2" s="3"/>
      <c r="M2" s="3"/>
      <c r="N2" s="3"/>
      <c r="O2" s="3"/>
      <c r="P2" s="3"/>
      <c r="Q2" s="3"/>
      <c r="R2" s="3"/>
      <c r="S2" s="3"/>
      <c r="T2" s="3"/>
    </row>
    <row r="3" spans="1:22" x14ac:dyDescent="0.15">
      <c r="A3" t="s">
        <v>91</v>
      </c>
      <c r="B3" s="3"/>
      <c r="C3" s="3"/>
      <c r="D3" s="3"/>
      <c r="E3" s="3"/>
      <c r="F3" s="3"/>
      <c r="G3" s="3"/>
      <c r="H3" s="3"/>
      <c r="I3" s="3"/>
      <c r="J3" s="3"/>
      <c r="K3" s="3"/>
      <c r="L3" s="3"/>
      <c r="M3" s="3"/>
      <c r="N3" s="3"/>
      <c r="O3" s="3"/>
      <c r="P3" s="3"/>
      <c r="Q3" s="3"/>
      <c r="R3" s="3"/>
      <c r="S3" s="3"/>
      <c r="T3" s="4"/>
      <c r="U3" s="4" t="s">
        <v>42</v>
      </c>
    </row>
    <row r="4" spans="1:22" x14ac:dyDescent="0.15">
      <c r="A4" s="66"/>
      <c r="B4" s="66" t="s">
        <v>3</v>
      </c>
      <c r="C4" s="67" t="s">
        <v>4</v>
      </c>
      <c r="D4" s="68"/>
      <c r="E4" s="68"/>
      <c r="F4" s="68"/>
      <c r="G4" s="68"/>
      <c r="H4" s="68"/>
      <c r="I4" s="68"/>
      <c r="J4" s="68"/>
      <c r="K4" s="68"/>
      <c r="L4" s="68"/>
      <c r="M4" s="68"/>
      <c r="N4" s="68"/>
      <c r="O4" s="68"/>
      <c r="P4" s="68"/>
      <c r="Q4" s="69"/>
      <c r="R4" s="66" t="s">
        <v>5</v>
      </c>
      <c r="S4" s="66" t="s">
        <v>6</v>
      </c>
      <c r="T4" s="66" t="s">
        <v>7</v>
      </c>
      <c r="U4" s="66" t="s">
        <v>43</v>
      </c>
    </row>
    <row r="5" spans="1:22" x14ac:dyDescent="0.15">
      <c r="A5" s="66"/>
      <c r="B5" s="66"/>
      <c r="C5" s="5" t="s">
        <v>8</v>
      </c>
      <c r="D5" s="6" t="s">
        <v>9</v>
      </c>
      <c r="E5" s="6" t="s">
        <v>0</v>
      </c>
      <c r="F5" s="6" t="s">
        <v>10</v>
      </c>
      <c r="G5" s="6" t="s">
        <v>11</v>
      </c>
      <c r="H5" s="6" t="s">
        <v>0</v>
      </c>
      <c r="I5" s="6" t="s">
        <v>12</v>
      </c>
      <c r="J5" s="6" t="s">
        <v>13</v>
      </c>
      <c r="K5" s="6" t="s">
        <v>0</v>
      </c>
      <c r="L5" s="6" t="s">
        <v>14</v>
      </c>
      <c r="M5" s="6" t="s">
        <v>15</v>
      </c>
      <c r="N5" s="7" t="s">
        <v>16</v>
      </c>
      <c r="O5" s="8" t="s">
        <v>17</v>
      </c>
      <c r="P5" s="8" t="s">
        <v>18</v>
      </c>
      <c r="Q5" s="8" t="s">
        <v>19</v>
      </c>
      <c r="R5" s="66"/>
      <c r="S5" s="66"/>
      <c r="T5" s="66"/>
      <c r="U5" s="66"/>
    </row>
    <row r="6" spans="1:22" ht="14.25" customHeight="1" x14ac:dyDescent="0.15">
      <c r="A6" s="64" t="s">
        <v>81</v>
      </c>
      <c r="B6" s="9" t="s">
        <v>20</v>
      </c>
      <c r="C6" s="10">
        <v>3</v>
      </c>
      <c r="D6" s="11" t="s">
        <v>21</v>
      </c>
      <c r="E6" s="12" t="s">
        <v>0</v>
      </c>
      <c r="F6" s="11"/>
      <c r="G6" s="11"/>
      <c r="H6" s="12" t="s">
        <v>0</v>
      </c>
      <c r="I6" s="11"/>
      <c r="J6" s="11"/>
      <c r="K6" s="12" t="s">
        <v>0</v>
      </c>
      <c r="L6" s="11">
        <v>120000</v>
      </c>
      <c r="M6" s="11" t="s">
        <v>22</v>
      </c>
      <c r="N6" s="13" t="s">
        <v>16</v>
      </c>
      <c r="O6" s="14">
        <f>P6*1.08</f>
        <v>388800</v>
      </c>
      <c r="P6" s="14">
        <f t="shared" ref="P6:P8" si="0">IF(F6="",C6*L6,IF(I6="",C6*F6*L6,C6*L6))</f>
        <v>360000</v>
      </c>
      <c r="Q6" s="14">
        <f>O6-P6</f>
        <v>28800</v>
      </c>
      <c r="R6" s="14"/>
      <c r="S6" s="14"/>
      <c r="T6" s="14"/>
      <c r="U6" s="9"/>
    </row>
    <row r="7" spans="1:22" x14ac:dyDescent="0.15">
      <c r="A7" s="65"/>
      <c r="B7" s="15"/>
      <c r="C7" s="16"/>
      <c r="D7" s="17"/>
      <c r="E7" s="18" t="s">
        <v>0</v>
      </c>
      <c r="F7" s="17"/>
      <c r="G7" s="17"/>
      <c r="H7" s="18" t="s">
        <v>0</v>
      </c>
      <c r="I7" s="17"/>
      <c r="J7" s="17"/>
      <c r="K7" s="18" t="s">
        <v>0</v>
      </c>
      <c r="L7" s="17"/>
      <c r="M7" s="17" t="s">
        <v>22</v>
      </c>
      <c r="N7" s="19" t="s">
        <v>16</v>
      </c>
      <c r="O7" s="20">
        <f>P7*1.08</f>
        <v>0</v>
      </c>
      <c r="P7" s="20">
        <f t="shared" si="0"/>
        <v>0</v>
      </c>
      <c r="Q7" s="20">
        <f t="shared" ref="Q7:Q8" si="1">O7-P7</f>
        <v>0</v>
      </c>
      <c r="R7" s="20"/>
      <c r="S7" s="20"/>
      <c r="T7" s="20"/>
      <c r="U7" s="15"/>
    </row>
    <row r="8" spans="1:22" x14ac:dyDescent="0.15">
      <c r="A8" s="65"/>
      <c r="B8" s="15"/>
      <c r="C8" s="16"/>
      <c r="D8" s="17"/>
      <c r="E8" s="18" t="s">
        <v>0</v>
      </c>
      <c r="F8" s="17"/>
      <c r="G8" s="17"/>
      <c r="H8" s="18" t="s">
        <v>0</v>
      </c>
      <c r="I8" s="17"/>
      <c r="J8" s="17"/>
      <c r="K8" s="18" t="s">
        <v>0</v>
      </c>
      <c r="L8" s="17"/>
      <c r="M8" s="17" t="s">
        <v>22</v>
      </c>
      <c r="N8" s="19" t="s">
        <v>16</v>
      </c>
      <c r="O8" s="20">
        <f>P8*1.08</f>
        <v>0</v>
      </c>
      <c r="P8" s="20">
        <f t="shared" si="0"/>
        <v>0</v>
      </c>
      <c r="Q8" s="20">
        <f t="shared" si="1"/>
        <v>0</v>
      </c>
      <c r="R8" s="20"/>
      <c r="S8" s="20"/>
      <c r="T8" s="20"/>
      <c r="U8" s="15"/>
    </row>
    <row r="9" spans="1:22" x14ac:dyDescent="0.15">
      <c r="A9" s="65"/>
      <c r="B9" s="21" t="s">
        <v>23</v>
      </c>
      <c r="C9" s="22"/>
      <c r="D9" s="23"/>
      <c r="E9" s="23"/>
      <c r="F9" s="23"/>
      <c r="G9" s="23"/>
      <c r="H9" s="23"/>
      <c r="I9" s="23"/>
      <c r="J9" s="23"/>
      <c r="K9" s="23"/>
      <c r="L9" s="23"/>
      <c r="M9" s="23"/>
      <c r="N9" s="24"/>
      <c r="O9" s="25">
        <f>SUM(O6:O8)</f>
        <v>388800</v>
      </c>
      <c r="P9" s="25">
        <f>SUM(P6:P8)</f>
        <v>360000</v>
      </c>
      <c r="Q9" s="25">
        <f>SUM(Q6:Q8)</f>
        <v>28800</v>
      </c>
      <c r="R9" s="25">
        <f>P9</f>
        <v>360000</v>
      </c>
      <c r="S9" s="25">
        <f>ROUNDDOWN(R9/2,-3)</f>
        <v>180000</v>
      </c>
      <c r="T9" s="25">
        <f>+R9-S9</f>
        <v>180000</v>
      </c>
      <c r="U9" s="41" t="str">
        <f>"減額した金額"&amp;TEXT(S9*0.08,"#,###円")</f>
        <v>減額した金額14,400円</v>
      </c>
      <c r="V9" s="2"/>
    </row>
    <row r="10" spans="1:22" x14ac:dyDescent="0.15">
      <c r="A10" s="64" t="s">
        <v>94</v>
      </c>
      <c r="B10" s="1" t="s">
        <v>36</v>
      </c>
      <c r="C10" s="10">
        <v>1000</v>
      </c>
      <c r="D10" s="39" t="s">
        <v>37</v>
      </c>
      <c r="E10" s="12" t="s">
        <v>0</v>
      </c>
      <c r="F10" s="11"/>
      <c r="G10" s="11"/>
      <c r="H10" s="12" t="s">
        <v>0</v>
      </c>
      <c r="I10" s="11"/>
      <c r="J10" s="11"/>
      <c r="K10" s="12" t="s">
        <v>0</v>
      </c>
      <c r="L10" s="11">
        <v>201</v>
      </c>
      <c r="M10" s="11" t="s">
        <v>22</v>
      </c>
      <c r="N10" s="13" t="s">
        <v>16</v>
      </c>
      <c r="O10" s="14">
        <f>P10*1.08</f>
        <v>217080</v>
      </c>
      <c r="P10" s="14">
        <f t="shared" ref="P10:P12" si="2">IF(F10="",C10*L10,IF(I10="",C10*F10*L10,C10*L10))</f>
        <v>201000</v>
      </c>
      <c r="Q10" s="14">
        <f>O10-P10</f>
        <v>16080</v>
      </c>
      <c r="R10" s="14"/>
      <c r="S10" s="14"/>
      <c r="T10" s="14"/>
      <c r="U10" s="15"/>
    </row>
    <row r="11" spans="1:22" x14ac:dyDescent="0.15">
      <c r="A11" s="65"/>
      <c r="B11" s="15"/>
      <c r="C11" s="16"/>
      <c r="D11" s="17"/>
      <c r="E11" s="18" t="s">
        <v>0</v>
      </c>
      <c r="F11" s="17"/>
      <c r="G11" s="17"/>
      <c r="H11" s="18" t="s">
        <v>0</v>
      </c>
      <c r="I11" s="17"/>
      <c r="J11" s="17"/>
      <c r="K11" s="18" t="s">
        <v>0</v>
      </c>
      <c r="L11" s="27"/>
      <c r="M11" s="17" t="s">
        <v>22</v>
      </c>
      <c r="N11" s="19" t="s">
        <v>16</v>
      </c>
      <c r="O11" s="20">
        <f>P11*1.08</f>
        <v>0</v>
      </c>
      <c r="P11" s="20">
        <f t="shared" si="2"/>
        <v>0</v>
      </c>
      <c r="Q11" s="20">
        <f t="shared" ref="Q11:Q12" si="3">O11-P11</f>
        <v>0</v>
      </c>
      <c r="R11" s="20"/>
      <c r="S11" s="20"/>
      <c r="T11" s="20"/>
      <c r="U11" s="15"/>
    </row>
    <row r="12" spans="1:22" x14ac:dyDescent="0.15">
      <c r="A12" s="65"/>
      <c r="B12" s="15"/>
      <c r="C12" s="16"/>
      <c r="D12" s="17"/>
      <c r="E12" s="18" t="s">
        <v>0</v>
      </c>
      <c r="F12" s="17"/>
      <c r="G12" s="17"/>
      <c r="H12" s="18" t="s">
        <v>0</v>
      </c>
      <c r="I12" s="17"/>
      <c r="J12" s="17" t="s">
        <v>25</v>
      </c>
      <c r="K12" s="18" t="s">
        <v>0</v>
      </c>
      <c r="L12" s="27"/>
      <c r="M12" s="17"/>
      <c r="N12" s="19" t="s">
        <v>16</v>
      </c>
      <c r="O12" s="20">
        <f>P12*1.08</f>
        <v>0</v>
      </c>
      <c r="P12" s="20">
        <f t="shared" si="2"/>
        <v>0</v>
      </c>
      <c r="Q12" s="20">
        <f t="shared" si="3"/>
        <v>0</v>
      </c>
      <c r="R12" s="20"/>
      <c r="S12" s="20"/>
      <c r="T12" s="20"/>
      <c r="U12" s="15"/>
    </row>
    <row r="13" spans="1:22" x14ac:dyDescent="0.15">
      <c r="A13" s="65"/>
      <c r="B13" s="21" t="s">
        <v>23</v>
      </c>
      <c r="C13" s="22"/>
      <c r="D13" s="23"/>
      <c r="E13" s="23"/>
      <c r="F13" s="23"/>
      <c r="G13" s="23"/>
      <c r="H13" s="23"/>
      <c r="I13" s="23"/>
      <c r="J13" s="23"/>
      <c r="K13" s="23"/>
      <c r="L13" s="23"/>
      <c r="M13" s="23"/>
      <c r="N13" s="24"/>
      <c r="O13" s="25">
        <f>SUM(O10:O12)</f>
        <v>217080</v>
      </c>
      <c r="P13" s="25">
        <f>SUM(P10:P12)</f>
        <v>201000</v>
      </c>
      <c r="Q13" s="25">
        <f>SUM(Q10:Q12)</f>
        <v>16080</v>
      </c>
      <c r="R13" s="25">
        <f>+P13</f>
        <v>201000</v>
      </c>
      <c r="S13" s="25">
        <f>ROUNDDOWN(R13/2,-3)</f>
        <v>100000</v>
      </c>
      <c r="T13" s="25">
        <f>+R13-S13</f>
        <v>101000</v>
      </c>
      <c r="U13" s="41" t="str">
        <f>"減額した金額"&amp;TEXT(S13*0.08,"#,###円")</f>
        <v>減額した金額8,000円</v>
      </c>
    </row>
    <row r="14" spans="1:22" hidden="1" x14ac:dyDescent="0.15">
      <c r="A14" s="70" t="s">
        <v>82</v>
      </c>
      <c r="B14" s="9"/>
      <c r="C14" s="10"/>
      <c r="D14" s="11"/>
      <c r="E14" s="12" t="s">
        <v>0</v>
      </c>
      <c r="F14" s="11"/>
      <c r="G14" s="11"/>
      <c r="H14" s="12" t="s">
        <v>0</v>
      </c>
      <c r="I14" s="11"/>
      <c r="J14" s="11"/>
      <c r="K14" s="12" t="s">
        <v>0</v>
      </c>
      <c r="L14" s="11"/>
      <c r="M14" s="11" t="s">
        <v>22</v>
      </c>
      <c r="N14" s="13" t="s">
        <v>16</v>
      </c>
      <c r="O14" s="14">
        <f>P14*1.1</f>
        <v>0</v>
      </c>
      <c r="P14" s="14">
        <f t="shared" ref="P14:P16" si="4">IF(F14="",C14*L14,IF(I14="",C14*F14*L14,C14*L14))</f>
        <v>0</v>
      </c>
      <c r="Q14" s="14">
        <f>O14-P14</f>
        <v>0</v>
      </c>
      <c r="R14" s="14"/>
      <c r="S14" s="14"/>
      <c r="T14" s="14"/>
      <c r="U14" s="9"/>
    </row>
    <row r="15" spans="1:22" hidden="1" x14ac:dyDescent="0.15">
      <c r="A15" s="70"/>
      <c r="B15" s="15"/>
      <c r="C15" s="16"/>
      <c r="D15" s="17"/>
      <c r="E15" s="18" t="s">
        <v>0</v>
      </c>
      <c r="F15" s="17"/>
      <c r="G15" s="17"/>
      <c r="H15" s="18" t="s">
        <v>0</v>
      </c>
      <c r="I15" s="17"/>
      <c r="J15" s="17"/>
      <c r="K15" s="18" t="s">
        <v>0</v>
      </c>
      <c r="L15" s="17"/>
      <c r="M15" s="17" t="s">
        <v>22</v>
      </c>
      <c r="N15" s="19" t="s">
        <v>16</v>
      </c>
      <c r="O15" s="20">
        <f t="shared" ref="O15:O16" si="5">P15*1.1</f>
        <v>0</v>
      </c>
      <c r="P15" s="20">
        <f t="shared" si="4"/>
        <v>0</v>
      </c>
      <c r="Q15" s="20">
        <f t="shared" ref="Q15:Q16" si="6">O15-P15</f>
        <v>0</v>
      </c>
      <c r="R15" s="20"/>
      <c r="S15" s="20"/>
      <c r="T15" s="20"/>
      <c r="U15" s="15"/>
    </row>
    <row r="16" spans="1:22" hidden="1" x14ac:dyDescent="0.15">
      <c r="A16" s="70"/>
      <c r="B16" s="15"/>
      <c r="C16" s="16"/>
      <c r="D16" s="17"/>
      <c r="E16" s="18" t="s">
        <v>0</v>
      </c>
      <c r="F16" s="17"/>
      <c r="G16" s="17"/>
      <c r="H16" s="18" t="s">
        <v>0</v>
      </c>
      <c r="I16" s="17"/>
      <c r="J16" s="17" t="s">
        <v>25</v>
      </c>
      <c r="K16" s="18" t="s">
        <v>0</v>
      </c>
      <c r="L16" s="17"/>
      <c r="M16" s="17"/>
      <c r="N16" s="19" t="s">
        <v>16</v>
      </c>
      <c r="O16" s="20">
        <f t="shared" si="5"/>
        <v>0</v>
      </c>
      <c r="P16" s="20">
        <f t="shared" si="4"/>
        <v>0</v>
      </c>
      <c r="Q16" s="20">
        <f t="shared" si="6"/>
        <v>0</v>
      </c>
      <c r="R16" s="20"/>
      <c r="S16" s="20"/>
      <c r="T16" s="20"/>
      <c r="U16" s="15"/>
    </row>
    <row r="17" spans="1:22" hidden="1" x14ac:dyDescent="0.15">
      <c r="A17" s="70"/>
      <c r="B17" s="21" t="s">
        <v>23</v>
      </c>
      <c r="C17" s="22"/>
      <c r="D17" s="23"/>
      <c r="E17" s="23"/>
      <c r="F17" s="23"/>
      <c r="G17" s="23"/>
      <c r="H17" s="23"/>
      <c r="I17" s="23"/>
      <c r="J17" s="23"/>
      <c r="K17" s="23"/>
      <c r="L17" s="23"/>
      <c r="M17" s="23"/>
      <c r="N17" s="24"/>
      <c r="O17" s="25">
        <f>SUM(O14:O16)</f>
        <v>0</v>
      </c>
      <c r="P17" s="25">
        <f>SUM(P14:P16)</f>
        <v>0</v>
      </c>
      <c r="Q17" s="25">
        <f>SUM(Q14:Q16)</f>
        <v>0</v>
      </c>
      <c r="R17" s="25">
        <f>+P17</f>
        <v>0</v>
      </c>
      <c r="S17" s="25">
        <f>ROUNDDOWN(R17/2,-3)</f>
        <v>0</v>
      </c>
      <c r="T17" s="25">
        <f>+R17-S17</f>
        <v>0</v>
      </c>
      <c r="U17" s="41" t="str">
        <f>"減額した金額"&amp;TEXT(S17*0.1,"#,###円")</f>
        <v>減額した金額円</v>
      </c>
    </row>
    <row r="18" spans="1:22" x14ac:dyDescent="0.15">
      <c r="A18" s="64" t="s">
        <v>83</v>
      </c>
      <c r="B18" s="38" t="s">
        <v>41</v>
      </c>
      <c r="C18" s="10">
        <v>50000</v>
      </c>
      <c r="D18" s="11" t="s">
        <v>1</v>
      </c>
      <c r="E18" s="12" t="s">
        <v>0</v>
      </c>
      <c r="F18" s="11">
        <v>7</v>
      </c>
      <c r="G18" s="11" t="s">
        <v>26</v>
      </c>
      <c r="H18" s="12" t="s">
        <v>0</v>
      </c>
      <c r="I18" s="11"/>
      <c r="J18" s="11"/>
      <c r="K18" s="12" t="s">
        <v>0</v>
      </c>
      <c r="L18" s="26">
        <v>2</v>
      </c>
      <c r="M18" s="11" t="s">
        <v>27</v>
      </c>
      <c r="N18" s="13" t="s">
        <v>16</v>
      </c>
      <c r="O18" s="14">
        <f>P18*1.08</f>
        <v>756000</v>
      </c>
      <c r="P18" s="14">
        <f t="shared" ref="P18:P20" si="7">IF(F18="",C18*L18,IF(I18="",C18*F18*L18,C18*L18))</f>
        <v>700000</v>
      </c>
      <c r="Q18" s="14">
        <f>O18-P18</f>
        <v>56000</v>
      </c>
      <c r="R18" s="14"/>
      <c r="S18" s="14"/>
      <c r="T18" s="14"/>
      <c r="U18" s="15"/>
    </row>
    <row r="19" spans="1:22" x14ac:dyDescent="0.15">
      <c r="A19" s="65"/>
      <c r="B19" s="15"/>
      <c r="C19" s="16"/>
      <c r="D19" s="17"/>
      <c r="E19" s="18" t="s">
        <v>0</v>
      </c>
      <c r="F19" s="17"/>
      <c r="G19" s="17"/>
      <c r="H19" s="18" t="s">
        <v>0</v>
      </c>
      <c r="I19" s="17"/>
      <c r="J19" s="17"/>
      <c r="K19" s="18" t="s">
        <v>0</v>
      </c>
      <c r="L19" s="27"/>
      <c r="M19" s="17"/>
      <c r="N19" s="19" t="s">
        <v>16</v>
      </c>
      <c r="O19" s="20">
        <f>P19*1.08</f>
        <v>0</v>
      </c>
      <c r="P19" s="20">
        <f t="shared" si="7"/>
        <v>0</v>
      </c>
      <c r="Q19" s="20">
        <f t="shared" ref="Q19:Q20" si="8">O19-P19</f>
        <v>0</v>
      </c>
      <c r="R19" s="20"/>
      <c r="S19" s="20"/>
      <c r="T19" s="20"/>
      <c r="U19" s="15"/>
    </row>
    <row r="20" spans="1:22" x14ac:dyDescent="0.15">
      <c r="A20" s="65"/>
      <c r="B20" s="15"/>
      <c r="C20" s="16"/>
      <c r="D20" s="17"/>
      <c r="E20" s="18" t="s">
        <v>0</v>
      </c>
      <c r="F20" s="17"/>
      <c r="G20" s="17"/>
      <c r="H20" s="18" t="s">
        <v>0</v>
      </c>
      <c r="I20" s="17"/>
      <c r="J20" s="17"/>
      <c r="K20" s="18" t="s">
        <v>0</v>
      </c>
      <c r="L20" s="27"/>
      <c r="M20" s="17"/>
      <c r="N20" s="19" t="s">
        <v>16</v>
      </c>
      <c r="O20" s="20">
        <f>P20*1.08</f>
        <v>0</v>
      </c>
      <c r="P20" s="20">
        <f t="shared" si="7"/>
        <v>0</v>
      </c>
      <c r="Q20" s="20">
        <f t="shared" si="8"/>
        <v>0</v>
      </c>
      <c r="R20" s="20"/>
      <c r="S20" s="20"/>
      <c r="T20" s="20"/>
      <c r="U20" s="15"/>
    </row>
    <row r="21" spans="1:22" x14ac:dyDescent="0.15">
      <c r="A21" s="65"/>
      <c r="B21" s="21" t="s">
        <v>23</v>
      </c>
      <c r="C21" s="22"/>
      <c r="D21" s="23"/>
      <c r="E21" s="23"/>
      <c r="F21" s="23"/>
      <c r="G21" s="23"/>
      <c r="H21" s="23"/>
      <c r="I21" s="23"/>
      <c r="J21" s="23"/>
      <c r="K21" s="23"/>
      <c r="L21" s="23"/>
      <c r="M21" s="23"/>
      <c r="N21" s="24"/>
      <c r="O21" s="25">
        <f>SUM(O18:O20)</f>
        <v>756000</v>
      </c>
      <c r="P21" s="25">
        <f>SUM(P18:P20)</f>
        <v>700000</v>
      </c>
      <c r="Q21" s="25">
        <f>SUM(Q18:Q20)</f>
        <v>56000</v>
      </c>
      <c r="R21" s="25">
        <f>+P21</f>
        <v>700000</v>
      </c>
      <c r="S21" s="25">
        <f>ROUNDDOWN(R21/2,-3)</f>
        <v>350000</v>
      </c>
      <c r="T21" s="25">
        <f>+R21-S21</f>
        <v>350000</v>
      </c>
      <c r="U21" s="41" t="str">
        <f>"減額した金額"&amp;TEXT(S21*0.08,"#,###円")</f>
        <v>減額した金額28,000円</v>
      </c>
    </row>
    <row r="22" spans="1:22" hidden="1" x14ac:dyDescent="0.15">
      <c r="A22" s="65" t="s">
        <v>28</v>
      </c>
      <c r="B22" s="9"/>
      <c r="C22" s="28"/>
      <c r="D22" s="11" t="s">
        <v>1</v>
      </c>
      <c r="E22" s="12" t="s">
        <v>0</v>
      </c>
      <c r="F22" s="11"/>
      <c r="G22" s="11"/>
      <c r="H22" s="12" t="s">
        <v>0</v>
      </c>
      <c r="I22" s="11"/>
      <c r="J22" s="11"/>
      <c r="K22" s="12" t="s">
        <v>0</v>
      </c>
      <c r="L22" s="11"/>
      <c r="M22" s="11" t="s">
        <v>24</v>
      </c>
      <c r="N22" s="13" t="s">
        <v>16</v>
      </c>
      <c r="O22" s="14">
        <v>0</v>
      </c>
      <c r="P22" s="14">
        <v>0</v>
      </c>
      <c r="Q22" s="14">
        <f>O22-P22</f>
        <v>0</v>
      </c>
      <c r="R22" s="14"/>
      <c r="S22" s="14"/>
      <c r="T22" s="14"/>
      <c r="U22" s="9"/>
    </row>
    <row r="23" spans="1:22" hidden="1" x14ac:dyDescent="0.15">
      <c r="A23" s="65"/>
      <c r="B23" s="15"/>
      <c r="C23" s="29"/>
      <c r="D23" s="17" t="s">
        <v>1</v>
      </c>
      <c r="E23" s="18" t="s">
        <v>0</v>
      </c>
      <c r="F23" s="17"/>
      <c r="G23" s="17"/>
      <c r="H23" s="18" t="s">
        <v>0</v>
      </c>
      <c r="I23" s="17"/>
      <c r="J23" s="17"/>
      <c r="K23" s="18" t="s">
        <v>0</v>
      </c>
      <c r="L23" s="17"/>
      <c r="M23" s="17" t="s">
        <v>24</v>
      </c>
      <c r="N23" s="19" t="s">
        <v>16</v>
      </c>
      <c r="O23" s="20">
        <f>P23*1.08</f>
        <v>0</v>
      </c>
      <c r="P23" s="20">
        <f>IF(F23="",C23*L23,IF(J23="",C23*G23*L23,C23*G23*J23*L23))</f>
        <v>0</v>
      </c>
      <c r="Q23" s="20">
        <f t="shared" ref="Q23:Q24" si="9">O23-P23</f>
        <v>0</v>
      </c>
      <c r="R23" s="20"/>
      <c r="S23" s="20"/>
      <c r="T23" s="20"/>
      <c r="U23" s="15"/>
    </row>
    <row r="24" spans="1:22" hidden="1" x14ac:dyDescent="0.15">
      <c r="A24" s="65"/>
      <c r="B24" s="15"/>
      <c r="C24" s="29"/>
      <c r="D24" s="17"/>
      <c r="E24" s="18" t="s">
        <v>0</v>
      </c>
      <c r="F24" s="17"/>
      <c r="G24" s="17"/>
      <c r="H24" s="18" t="s">
        <v>0</v>
      </c>
      <c r="I24" s="17"/>
      <c r="J24" s="17"/>
      <c r="K24" s="18" t="s">
        <v>0</v>
      </c>
      <c r="L24" s="17"/>
      <c r="M24" s="17"/>
      <c r="N24" s="19" t="s">
        <v>16</v>
      </c>
      <c r="O24" s="20">
        <f>P24*1.08</f>
        <v>0</v>
      </c>
      <c r="P24" s="20">
        <f>IF(F24="",C24*L24,IF(J24="",C24*G24*L24,C24*G24*J24*L24))</f>
        <v>0</v>
      </c>
      <c r="Q24" s="20">
        <f t="shared" si="9"/>
        <v>0</v>
      </c>
      <c r="R24" s="20"/>
      <c r="S24" s="20"/>
      <c r="T24" s="20"/>
      <c r="U24" s="15"/>
    </row>
    <row r="25" spans="1:22" hidden="1" x14ac:dyDescent="0.15">
      <c r="A25" s="65"/>
      <c r="B25" s="21" t="s">
        <v>23</v>
      </c>
      <c r="C25" s="30"/>
      <c r="D25" s="17"/>
      <c r="E25" s="18"/>
      <c r="F25" s="17"/>
      <c r="G25" s="17"/>
      <c r="H25" s="18"/>
      <c r="I25" s="17"/>
      <c r="J25" s="17"/>
      <c r="K25" s="18"/>
      <c r="L25" s="17"/>
      <c r="M25" s="17"/>
      <c r="N25" s="19"/>
      <c r="O25" s="25">
        <f>SUM(O22:O24)</f>
        <v>0</v>
      </c>
      <c r="P25" s="25">
        <f>SUM(P22:P24)</f>
        <v>0</v>
      </c>
      <c r="Q25" s="25">
        <f>SUM(Q22:Q24)</f>
        <v>0</v>
      </c>
      <c r="R25" s="25">
        <f>+P25</f>
        <v>0</v>
      </c>
      <c r="S25" s="25">
        <f>ROUNDDOWN(R25/2,-3)</f>
        <v>0</v>
      </c>
      <c r="T25" s="25">
        <f>+R25-S25</f>
        <v>0</v>
      </c>
      <c r="U25" s="41" t="str">
        <f>"減額した金額"&amp;TEXT(S25*0.08,"#,###円")</f>
        <v>減額した金額円</v>
      </c>
      <c r="V25" s="2"/>
    </row>
    <row r="26" spans="1:22" hidden="1" x14ac:dyDescent="0.15">
      <c r="A26" s="65" t="s">
        <v>29</v>
      </c>
      <c r="B26" s="9"/>
      <c r="C26" s="10"/>
      <c r="D26" s="11"/>
      <c r="E26" s="12" t="s">
        <v>0</v>
      </c>
      <c r="F26" s="11"/>
      <c r="G26" s="11"/>
      <c r="H26" s="12" t="s">
        <v>0</v>
      </c>
      <c r="I26" s="11"/>
      <c r="J26" s="11"/>
      <c r="K26" s="12" t="s">
        <v>0</v>
      </c>
      <c r="L26" s="11"/>
      <c r="M26" s="11"/>
      <c r="N26" s="13" t="s">
        <v>16</v>
      </c>
      <c r="O26" s="14">
        <f>P26*1.08</f>
        <v>0</v>
      </c>
      <c r="P26" s="14">
        <f>IF(F26="",C26*L26,IF(J26="",C26*G26*L26,C26*G26*J26*L26))</f>
        <v>0</v>
      </c>
      <c r="Q26" s="14">
        <f>O26-P26</f>
        <v>0</v>
      </c>
      <c r="R26" s="14"/>
      <c r="S26" s="14"/>
      <c r="T26" s="14"/>
      <c r="U26" s="9"/>
    </row>
    <row r="27" spans="1:22" hidden="1" x14ac:dyDescent="0.15">
      <c r="A27" s="65"/>
      <c r="B27" s="15"/>
      <c r="C27" s="16"/>
      <c r="D27" s="17"/>
      <c r="E27" s="18" t="s">
        <v>0</v>
      </c>
      <c r="F27" s="17"/>
      <c r="G27" s="17"/>
      <c r="H27" s="18" t="s">
        <v>0</v>
      </c>
      <c r="I27" s="17"/>
      <c r="J27" s="17"/>
      <c r="K27" s="18" t="s">
        <v>0</v>
      </c>
      <c r="L27" s="17"/>
      <c r="M27" s="17"/>
      <c r="N27" s="19" t="s">
        <v>16</v>
      </c>
      <c r="O27" s="20">
        <f>P27*1.08</f>
        <v>0</v>
      </c>
      <c r="P27" s="20">
        <f>IF(F27="",C27*L27,IF(J27="",C27*G27*L27,C27*G27*J27*L27))</f>
        <v>0</v>
      </c>
      <c r="Q27" s="20">
        <f t="shared" ref="Q27:Q28" si="10">O27-P27</f>
        <v>0</v>
      </c>
      <c r="R27" s="20"/>
      <c r="S27" s="20"/>
      <c r="T27" s="20"/>
      <c r="U27" s="15"/>
    </row>
    <row r="28" spans="1:22" hidden="1" x14ac:dyDescent="0.15">
      <c r="A28" s="65"/>
      <c r="B28" s="15"/>
      <c r="C28" s="16"/>
      <c r="D28" s="17"/>
      <c r="E28" s="18" t="s">
        <v>0</v>
      </c>
      <c r="F28" s="17"/>
      <c r="G28" s="17"/>
      <c r="H28" s="18" t="s">
        <v>0</v>
      </c>
      <c r="I28" s="17"/>
      <c r="J28" s="17"/>
      <c r="K28" s="18" t="s">
        <v>0</v>
      </c>
      <c r="L28" s="17"/>
      <c r="M28" s="17"/>
      <c r="N28" s="19" t="s">
        <v>16</v>
      </c>
      <c r="O28" s="20">
        <f>P28*1.08</f>
        <v>0</v>
      </c>
      <c r="P28" s="20">
        <f>IF(F28="",C28*L28,IF(J28="",C28*G28*L28,C28*G28*J28*L28))</f>
        <v>0</v>
      </c>
      <c r="Q28" s="20">
        <f t="shared" si="10"/>
        <v>0</v>
      </c>
      <c r="R28" s="20"/>
      <c r="S28" s="20"/>
      <c r="T28" s="20"/>
      <c r="U28" s="15"/>
    </row>
    <row r="29" spans="1:22" hidden="1" x14ac:dyDescent="0.15">
      <c r="A29" s="65"/>
      <c r="B29" s="21" t="s">
        <v>23</v>
      </c>
      <c r="C29" s="22"/>
      <c r="D29" s="23"/>
      <c r="E29" s="23"/>
      <c r="F29" s="23"/>
      <c r="G29" s="23"/>
      <c r="H29" s="23"/>
      <c r="I29" s="23"/>
      <c r="J29" s="23"/>
      <c r="K29" s="23"/>
      <c r="L29" s="23"/>
      <c r="M29" s="23"/>
      <c r="N29" s="24"/>
      <c r="O29" s="25">
        <f>SUM(O26:O28)</f>
        <v>0</v>
      </c>
      <c r="P29" s="25">
        <f>SUM(P26:P28)</f>
        <v>0</v>
      </c>
      <c r="Q29" s="25">
        <f>SUM(Q26:Q28)</f>
        <v>0</v>
      </c>
      <c r="R29" s="25">
        <f>+P29</f>
        <v>0</v>
      </c>
      <c r="S29" s="25">
        <f>ROUNDDOWN(R29/2,-3)</f>
        <v>0</v>
      </c>
      <c r="T29" s="25">
        <f>+R29-S29</f>
        <v>0</v>
      </c>
      <c r="U29" s="41" t="str">
        <f>"減額した金額"&amp;TEXT(S29*0.08,"#,###円")</f>
        <v>減額した金額円</v>
      </c>
    </row>
    <row r="30" spans="1:22" hidden="1" x14ac:dyDescent="0.15">
      <c r="A30" s="65" t="s">
        <v>30</v>
      </c>
      <c r="B30" s="9"/>
      <c r="C30" s="10"/>
      <c r="D30" s="11"/>
      <c r="E30" s="12" t="s">
        <v>0</v>
      </c>
      <c r="F30" s="11"/>
      <c r="G30" s="11"/>
      <c r="H30" s="12" t="s">
        <v>0</v>
      </c>
      <c r="I30" s="11"/>
      <c r="J30" s="11"/>
      <c r="K30" s="12" t="s">
        <v>0</v>
      </c>
      <c r="L30" s="11"/>
      <c r="M30" s="11"/>
      <c r="N30" s="13" t="s">
        <v>16</v>
      </c>
      <c r="O30" s="14">
        <f>P30*1.08</f>
        <v>0</v>
      </c>
      <c r="P30" s="14">
        <f>IF(F30="",C30*L30,IF(J30="",C30*G30*L30,C30*G30*J30*L30))</f>
        <v>0</v>
      </c>
      <c r="Q30" s="14">
        <f>O30-P30</f>
        <v>0</v>
      </c>
      <c r="R30" s="14"/>
      <c r="S30" s="14"/>
      <c r="T30" s="14"/>
      <c r="U30" s="9"/>
    </row>
    <row r="31" spans="1:22" hidden="1" x14ac:dyDescent="0.15">
      <c r="A31" s="65"/>
      <c r="B31" s="15"/>
      <c r="C31" s="16"/>
      <c r="D31" s="17"/>
      <c r="E31" s="18" t="s">
        <v>0</v>
      </c>
      <c r="F31" s="17"/>
      <c r="G31" s="17"/>
      <c r="H31" s="18" t="s">
        <v>0</v>
      </c>
      <c r="I31" s="17"/>
      <c r="J31" s="17"/>
      <c r="K31" s="18" t="s">
        <v>0</v>
      </c>
      <c r="L31" s="17"/>
      <c r="M31" s="17"/>
      <c r="N31" s="19" t="s">
        <v>16</v>
      </c>
      <c r="O31" s="20">
        <f>P31*1.08</f>
        <v>0</v>
      </c>
      <c r="P31" s="20">
        <f>IF(F31="",C31*L31,IF(J31="",C31*G31*L31,C31*G31*J31*L31))</f>
        <v>0</v>
      </c>
      <c r="Q31" s="20">
        <f t="shared" ref="Q31:Q32" si="11">O31-P31</f>
        <v>0</v>
      </c>
      <c r="R31" s="20"/>
      <c r="S31" s="20"/>
      <c r="T31" s="20"/>
      <c r="U31" s="15"/>
    </row>
    <row r="32" spans="1:22" hidden="1" x14ac:dyDescent="0.15">
      <c r="A32" s="65"/>
      <c r="B32" s="15"/>
      <c r="C32" s="16"/>
      <c r="D32" s="17"/>
      <c r="E32" s="18" t="s">
        <v>0</v>
      </c>
      <c r="F32" s="17"/>
      <c r="G32" s="17"/>
      <c r="H32" s="18" t="s">
        <v>0</v>
      </c>
      <c r="I32" s="17"/>
      <c r="J32" s="17"/>
      <c r="K32" s="18" t="s">
        <v>0</v>
      </c>
      <c r="L32" s="17"/>
      <c r="M32" s="17"/>
      <c r="N32" s="19" t="s">
        <v>16</v>
      </c>
      <c r="O32" s="20">
        <f>P32*1.08</f>
        <v>0</v>
      </c>
      <c r="P32" s="20">
        <f>IF(F32="",C32*L32,IF(J32="",C32*G32*L32,C32*G32*J32*L32))</f>
        <v>0</v>
      </c>
      <c r="Q32" s="20">
        <f t="shared" si="11"/>
        <v>0</v>
      </c>
      <c r="R32" s="20"/>
      <c r="S32" s="20"/>
      <c r="T32" s="20"/>
      <c r="U32" s="15"/>
    </row>
    <row r="33" spans="1:22" hidden="1" x14ac:dyDescent="0.15">
      <c r="A33" s="65"/>
      <c r="B33" s="21" t="s">
        <v>23</v>
      </c>
      <c r="C33" s="22"/>
      <c r="D33" s="23"/>
      <c r="E33" s="23"/>
      <c r="F33" s="23"/>
      <c r="G33" s="23"/>
      <c r="H33" s="23"/>
      <c r="I33" s="23"/>
      <c r="J33" s="23"/>
      <c r="K33" s="23"/>
      <c r="L33" s="23"/>
      <c r="M33" s="23"/>
      <c r="N33" s="24"/>
      <c r="O33" s="25">
        <f>SUM(O30:O32)</f>
        <v>0</v>
      </c>
      <c r="P33" s="25">
        <f>SUM(P30:P32)</f>
        <v>0</v>
      </c>
      <c r="Q33" s="25">
        <f>SUM(Q30:Q32)</f>
        <v>0</v>
      </c>
      <c r="R33" s="25">
        <f>+P33</f>
        <v>0</v>
      </c>
      <c r="S33" s="25">
        <f>ROUNDDOWN(R33/2,-3)</f>
        <v>0</v>
      </c>
      <c r="T33" s="25">
        <f>+R33-S33</f>
        <v>0</v>
      </c>
      <c r="U33" s="41" t="str">
        <f>"減額した金額"&amp;TEXT(S33*0.08,"#,###円")</f>
        <v>減額した金額円</v>
      </c>
    </row>
    <row r="34" spans="1:22" ht="14.25" customHeight="1" x14ac:dyDescent="0.15">
      <c r="A34" s="64" t="s">
        <v>88</v>
      </c>
      <c r="B34" s="38" t="s">
        <v>38</v>
      </c>
      <c r="C34" s="10">
        <v>1</v>
      </c>
      <c r="D34" s="11" t="s">
        <v>31</v>
      </c>
      <c r="E34" s="12" t="s">
        <v>0</v>
      </c>
      <c r="F34" s="11"/>
      <c r="G34" s="11"/>
      <c r="H34" s="12" t="s">
        <v>0</v>
      </c>
      <c r="I34" s="11"/>
      <c r="J34" s="11"/>
      <c r="K34" s="12" t="s">
        <v>0</v>
      </c>
      <c r="L34" s="11">
        <v>30000000</v>
      </c>
      <c r="M34" s="11" t="s">
        <v>22</v>
      </c>
      <c r="N34" s="13" t="s">
        <v>16</v>
      </c>
      <c r="O34" s="14">
        <f>P34*1.08</f>
        <v>32400000.000000004</v>
      </c>
      <c r="P34" s="14">
        <f t="shared" ref="P34:P36" si="12">IF(F34="",C34*L34,IF(I34="",C34*F34*L34,C34*L34))</f>
        <v>30000000</v>
      </c>
      <c r="Q34" s="14">
        <f>O34-P34</f>
        <v>2400000.0000000037</v>
      </c>
      <c r="R34" s="14"/>
      <c r="S34" s="14"/>
      <c r="T34" s="14"/>
      <c r="U34" s="9"/>
    </row>
    <row r="35" spans="1:22" x14ac:dyDescent="0.15">
      <c r="A35" s="65"/>
      <c r="B35" s="15"/>
      <c r="C35" s="16"/>
      <c r="D35" s="17" t="s">
        <v>31</v>
      </c>
      <c r="E35" s="18" t="s">
        <v>0</v>
      </c>
      <c r="F35" s="17"/>
      <c r="G35" s="17"/>
      <c r="H35" s="18" t="s">
        <v>0</v>
      </c>
      <c r="I35" s="17"/>
      <c r="J35" s="17"/>
      <c r="K35" s="18" t="s">
        <v>0</v>
      </c>
      <c r="L35" s="17"/>
      <c r="M35" s="17" t="s">
        <v>22</v>
      </c>
      <c r="N35" s="19" t="s">
        <v>16</v>
      </c>
      <c r="O35" s="20">
        <f>P35*1.08</f>
        <v>0</v>
      </c>
      <c r="P35" s="20">
        <f t="shared" si="12"/>
        <v>0</v>
      </c>
      <c r="Q35" s="20">
        <f t="shared" ref="Q35:Q36" si="13">O35-P35</f>
        <v>0</v>
      </c>
      <c r="R35" s="20"/>
      <c r="S35" s="20"/>
      <c r="T35" s="20"/>
      <c r="U35" s="15"/>
    </row>
    <row r="36" spans="1:22" x14ac:dyDescent="0.15">
      <c r="A36" s="65"/>
      <c r="B36" s="15"/>
      <c r="C36" s="16"/>
      <c r="D36" s="17" t="s">
        <v>31</v>
      </c>
      <c r="E36" s="18" t="s">
        <v>0</v>
      </c>
      <c r="F36" s="17"/>
      <c r="G36" s="17"/>
      <c r="H36" s="18" t="s">
        <v>0</v>
      </c>
      <c r="I36" s="17"/>
      <c r="J36" s="17"/>
      <c r="K36" s="18" t="s">
        <v>0</v>
      </c>
      <c r="L36" s="17"/>
      <c r="M36" s="17" t="s">
        <v>22</v>
      </c>
      <c r="N36" s="19" t="s">
        <v>16</v>
      </c>
      <c r="O36" s="20">
        <f>P36*1.08</f>
        <v>0</v>
      </c>
      <c r="P36" s="20">
        <f t="shared" si="12"/>
        <v>0</v>
      </c>
      <c r="Q36" s="20">
        <f t="shared" si="13"/>
        <v>0</v>
      </c>
      <c r="R36" s="20"/>
      <c r="S36" s="20"/>
      <c r="T36" s="20"/>
      <c r="U36" s="15"/>
    </row>
    <row r="37" spans="1:22" x14ac:dyDescent="0.15">
      <c r="A37" s="65"/>
      <c r="B37" s="21" t="s">
        <v>23</v>
      </c>
      <c r="C37" s="22"/>
      <c r="D37" s="23"/>
      <c r="E37" s="23"/>
      <c r="F37" s="23"/>
      <c r="G37" s="23"/>
      <c r="H37" s="23"/>
      <c r="I37" s="23"/>
      <c r="J37" s="23"/>
      <c r="K37" s="23"/>
      <c r="L37" s="23"/>
      <c r="M37" s="23"/>
      <c r="N37" s="24"/>
      <c r="O37" s="25">
        <f>SUM(O34:O36)</f>
        <v>32400000.000000004</v>
      </c>
      <c r="P37" s="25">
        <f>SUM(P34:P36)</f>
        <v>30000000</v>
      </c>
      <c r="Q37" s="25">
        <f>SUM(Q34:Q36)</f>
        <v>2400000.0000000037</v>
      </c>
      <c r="R37" s="25">
        <f>P37</f>
        <v>30000000</v>
      </c>
      <c r="S37" s="25">
        <f>ROUNDDOWN(R37/2,-3)</f>
        <v>15000000</v>
      </c>
      <c r="T37" s="25">
        <f>+R37-S37</f>
        <v>15000000</v>
      </c>
      <c r="U37" s="41" t="str">
        <f>"減額した金額"&amp;TEXT(S37*0.08,"#,###円")</f>
        <v>減額した金額1,200,000円</v>
      </c>
      <c r="V37" s="2"/>
    </row>
    <row r="38" spans="1:22" hidden="1" x14ac:dyDescent="0.15">
      <c r="A38" s="65" t="s">
        <v>32</v>
      </c>
      <c r="B38" s="9"/>
      <c r="C38" s="10"/>
      <c r="D38" s="11" t="s">
        <v>31</v>
      </c>
      <c r="E38" s="12" t="s">
        <v>0</v>
      </c>
      <c r="F38" s="11"/>
      <c r="G38" s="11"/>
      <c r="H38" s="12" t="s">
        <v>0</v>
      </c>
      <c r="I38" s="11"/>
      <c r="J38" s="11"/>
      <c r="K38" s="12" t="s">
        <v>0</v>
      </c>
      <c r="L38" s="11"/>
      <c r="M38" s="11" t="s">
        <v>22</v>
      </c>
      <c r="N38" s="13" t="s">
        <v>16</v>
      </c>
      <c r="O38" s="14">
        <f>P38*1.08</f>
        <v>0</v>
      </c>
      <c r="P38" s="14">
        <f>IF(F38="",C38*L38,IF(J38="",C38*G38*L38,C38*G38*J38*L38))</f>
        <v>0</v>
      </c>
      <c r="Q38" s="14">
        <f>O38-P38</f>
        <v>0</v>
      </c>
      <c r="R38" s="14"/>
      <c r="S38" s="14"/>
      <c r="T38" s="14"/>
      <c r="U38" s="9"/>
    </row>
    <row r="39" spans="1:22" hidden="1" x14ac:dyDescent="0.15">
      <c r="A39" s="65"/>
      <c r="B39" s="15"/>
      <c r="C39" s="16"/>
      <c r="D39" s="17" t="s">
        <v>31</v>
      </c>
      <c r="E39" s="18" t="s">
        <v>0</v>
      </c>
      <c r="F39" s="17"/>
      <c r="G39" s="17"/>
      <c r="H39" s="18" t="s">
        <v>0</v>
      </c>
      <c r="I39" s="17"/>
      <c r="J39" s="17"/>
      <c r="K39" s="18" t="s">
        <v>0</v>
      </c>
      <c r="L39" s="17"/>
      <c r="M39" s="17" t="s">
        <v>22</v>
      </c>
      <c r="N39" s="19" t="s">
        <v>16</v>
      </c>
      <c r="O39" s="20">
        <f>P39*1.08</f>
        <v>0</v>
      </c>
      <c r="P39" s="20">
        <f>IF(F39="",C39*L39,IF(J39="",C39*G39*L39,C39*G39*J39*L39))</f>
        <v>0</v>
      </c>
      <c r="Q39" s="20">
        <f t="shared" ref="Q39:Q40" si="14">O39-P39</f>
        <v>0</v>
      </c>
      <c r="R39" s="20"/>
      <c r="S39" s="20"/>
      <c r="T39" s="20"/>
      <c r="U39" s="15"/>
    </row>
    <row r="40" spans="1:22" hidden="1" x14ac:dyDescent="0.15">
      <c r="A40" s="65"/>
      <c r="B40" s="15"/>
      <c r="C40" s="16"/>
      <c r="D40" s="17" t="s">
        <v>31</v>
      </c>
      <c r="E40" s="18" t="s">
        <v>0</v>
      </c>
      <c r="F40" s="17"/>
      <c r="G40" s="17"/>
      <c r="H40" s="18" t="s">
        <v>0</v>
      </c>
      <c r="I40" s="17"/>
      <c r="J40" s="17"/>
      <c r="K40" s="18" t="s">
        <v>0</v>
      </c>
      <c r="L40" s="17"/>
      <c r="M40" s="17" t="s">
        <v>22</v>
      </c>
      <c r="N40" s="19" t="s">
        <v>16</v>
      </c>
      <c r="O40" s="20">
        <f>P40*1.08</f>
        <v>0</v>
      </c>
      <c r="P40" s="20">
        <f>IF(F40="",C40*L40,IF(J40="",C40*G40*L40,C40*G40*J40*L40))</f>
        <v>0</v>
      </c>
      <c r="Q40" s="20">
        <f t="shared" si="14"/>
        <v>0</v>
      </c>
      <c r="R40" s="20"/>
      <c r="S40" s="20"/>
      <c r="T40" s="20"/>
      <c r="U40" s="15"/>
    </row>
    <row r="41" spans="1:22" hidden="1" x14ac:dyDescent="0.15">
      <c r="A41" s="65"/>
      <c r="B41" s="21" t="s">
        <v>23</v>
      </c>
      <c r="C41" s="22"/>
      <c r="D41" s="23"/>
      <c r="E41" s="23"/>
      <c r="F41" s="23"/>
      <c r="G41" s="23"/>
      <c r="H41" s="23"/>
      <c r="I41" s="23"/>
      <c r="J41" s="23"/>
      <c r="K41" s="23"/>
      <c r="L41" s="23"/>
      <c r="M41" s="23"/>
      <c r="N41" s="24"/>
      <c r="O41" s="25">
        <f>SUM(O38:O40)</f>
        <v>0</v>
      </c>
      <c r="P41" s="25">
        <f>SUM(P38:P40)</f>
        <v>0</v>
      </c>
      <c r="Q41" s="25">
        <f>SUM(Q38:Q40)</f>
        <v>0</v>
      </c>
      <c r="R41" s="25">
        <f>+P41</f>
        <v>0</v>
      </c>
      <c r="S41" s="25">
        <f>ROUNDDOWN(R41/2,-3)</f>
        <v>0</v>
      </c>
      <c r="T41" s="25">
        <f>+R41-S41</f>
        <v>0</v>
      </c>
      <c r="U41" s="41" t="str">
        <f>"減額した金額"&amp;TEXT(S41*0.08,"#,###円")</f>
        <v>減額した金額円</v>
      </c>
    </row>
    <row r="42" spans="1:22" hidden="1" x14ac:dyDescent="0.15">
      <c r="A42" s="65" t="s">
        <v>33</v>
      </c>
      <c r="B42" s="9"/>
      <c r="C42" s="10"/>
      <c r="D42" s="11"/>
      <c r="E42" s="12" t="s">
        <v>0</v>
      </c>
      <c r="F42" s="11"/>
      <c r="G42" s="11"/>
      <c r="H42" s="12" t="s">
        <v>0</v>
      </c>
      <c r="I42" s="11"/>
      <c r="J42" s="11"/>
      <c r="K42" s="12" t="s">
        <v>0</v>
      </c>
      <c r="L42" s="26"/>
      <c r="M42" s="11" t="s">
        <v>22</v>
      </c>
      <c r="N42" s="13" t="s">
        <v>16</v>
      </c>
      <c r="O42" s="14">
        <f>P42*1.08</f>
        <v>0</v>
      </c>
      <c r="P42" s="14">
        <f>IF(F42="",C42*L42,IF(J42="",C42*G42*L42,C42*G42*J42*L42))</f>
        <v>0</v>
      </c>
      <c r="Q42" s="14">
        <f>O42-P42</f>
        <v>0</v>
      </c>
      <c r="R42" s="14"/>
      <c r="S42" s="14"/>
      <c r="T42" s="14"/>
      <c r="U42" s="9"/>
    </row>
    <row r="43" spans="1:22" hidden="1" x14ac:dyDescent="0.15">
      <c r="A43" s="65"/>
      <c r="B43" s="15"/>
      <c r="C43" s="16"/>
      <c r="D43" s="17"/>
      <c r="E43" s="18" t="s">
        <v>0</v>
      </c>
      <c r="F43" s="17"/>
      <c r="G43" s="17"/>
      <c r="H43" s="18" t="s">
        <v>0</v>
      </c>
      <c r="I43" s="17"/>
      <c r="J43" s="17"/>
      <c r="K43" s="18" t="s">
        <v>0</v>
      </c>
      <c r="L43" s="31"/>
      <c r="M43" s="17" t="s">
        <v>22</v>
      </c>
      <c r="N43" s="19" t="s">
        <v>16</v>
      </c>
      <c r="O43" s="20">
        <f>P43*1.08</f>
        <v>0</v>
      </c>
      <c r="P43" s="20">
        <f>IF(F43="",C43*L43,IF(J43="",C43*G43*L43,C43*G43*J43*L43))</f>
        <v>0</v>
      </c>
      <c r="Q43" s="20">
        <f t="shared" ref="Q43:Q44" si="15">O43-P43</f>
        <v>0</v>
      </c>
      <c r="R43" s="20"/>
      <c r="S43" s="20"/>
      <c r="T43" s="20"/>
      <c r="U43" s="15"/>
    </row>
    <row r="44" spans="1:22" hidden="1" x14ac:dyDescent="0.15">
      <c r="A44" s="65"/>
      <c r="B44" s="15"/>
      <c r="C44" s="16"/>
      <c r="D44" s="17"/>
      <c r="E44" s="18" t="s">
        <v>0</v>
      </c>
      <c r="F44" s="17"/>
      <c r="G44" s="17"/>
      <c r="H44" s="18" t="s">
        <v>0</v>
      </c>
      <c r="I44" s="17"/>
      <c r="J44" s="17"/>
      <c r="K44" s="18" t="s">
        <v>0</v>
      </c>
      <c r="L44" s="17"/>
      <c r="M44" s="17"/>
      <c r="N44" s="19" t="s">
        <v>16</v>
      </c>
      <c r="O44" s="20">
        <f>P44*1.08</f>
        <v>0</v>
      </c>
      <c r="P44" s="20">
        <f>IF(F44="",C44*L44,IF(J44="",C44*G44*L44,C44*G44*J44*L44))</f>
        <v>0</v>
      </c>
      <c r="Q44" s="20">
        <f t="shared" si="15"/>
        <v>0</v>
      </c>
      <c r="R44" s="20"/>
      <c r="S44" s="20"/>
      <c r="T44" s="20"/>
      <c r="U44" s="15"/>
    </row>
    <row r="45" spans="1:22" hidden="1" x14ac:dyDescent="0.15">
      <c r="A45" s="65"/>
      <c r="B45" s="21" t="s">
        <v>23</v>
      </c>
      <c r="C45" s="22"/>
      <c r="D45" s="23"/>
      <c r="E45" s="23"/>
      <c r="F45" s="23"/>
      <c r="G45" s="23"/>
      <c r="H45" s="23"/>
      <c r="I45" s="23"/>
      <c r="J45" s="23"/>
      <c r="K45" s="23"/>
      <c r="L45" s="23"/>
      <c r="M45" s="23"/>
      <c r="N45" s="24"/>
      <c r="O45" s="25">
        <f>SUM(O42:O44)</f>
        <v>0</v>
      </c>
      <c r="P45" s="25">
        <f>SUM(P42:P44)</f>
        <v>0</v>
      </c>
      <c r="Q45" s="25">
        <f>SUM(Q42:Q44)</f>
        <v>0</v>
      </c>
      <c r="R45" s="25">
        <f>+P45</f>
        <v>0</v>
      </c>
      <c r="S45" s="25">
        <f>ROUNDDOWN(R45/2,-3)</f>
        <v>0</v>
      </c>
      <c r="T45" s="25">
        <f>+R45-S45</f>
        <v>0</v>
      </c>
      <c r="U45" s="41" t="str">
        <f>"減額した金額"&amp;TEXT(S45*0.08,"#,###円")</f>
        <v>減額した金額円</v>
      </c>
      <c r="V45" s="2"/>
    </row>
    <row r="46" spans="1:22" ht="24" customHeight="1" x14ac:dyDescent="0.15">
      <c r="A46" s="32" t="s">
        <v>34</v>
      </c>
      <c r="B46" s="33"/>
      <c r="C46" s="34"/>
      <c r="D46" s="35"/>
      <c r="E46" s="35"/>
      <c r="F46" s="35"/>
      <c r="G46" s="35"/>
      <c r="H46" s="35"/>
      <c r="I46" s="35"/>
      <c r="J46" s="35"/>
      <c r="K46" s="35"/>
      <c r="L46" s="35"/>
      <c r="M46" s="35"/>
      <c r="N46" s="36"/>
      <c r="O46" s="37"/>
      <c r="P46" s="37"/>
      <c r="Q46" s="37"/>
      <c r="R46" s="37" t="e">
        <f>+R9+#REF!+R13+R17+R21+R25+R29+R33+R45+R41+R37</f>
        <v>#REF!</v>
      </c>
      <c r="S46" s="37" t="e">
        <f>+S9+#REF!+S13+S17+S21+S25+S29+S33+S45+S41+S37</f>
        <v>#REF!</v>
      </c>
      <c r="T46" s="37" t="e">
        <f>+T9+#REF!+T13+T17+T21+T25+T29+T33+T45+T41+T37</f>
        <v>#REF!</v>
      </c>
      <c r="V46" s="2"/>
    </row>
    <row r="47" spans="1:22" x14ac:dyDescent="0.15">
      <c r="A47" t="s">
        <v>40</v>
      </c>
      <c r="B47" s="3"/>
      <c r="C47" s="3"/>
      <c r="D47" s="3"/>
      <c r="E47" s="3"/>
      <c r="F47" s="3"/>
      <c r="G47" s="3"/>
      <c r="H47" s="3"/>
      <c r="I47" s="3"/>
      <c r="J47" s="3"/>
      <c r="K47" s="3"/>
      <c r="L47" s="3"/>
      <c r="M47" s="3"/>
      <c r="N47" s="3"/>
      <c r="O47" s="3"/>
      <c r="P47" s="3"/>
      <c r="Q47" s="3"/>
      <c r="R47" s="3"/>
      <c r="S47" s="3"/>
      <c r="T47" s="3"/>
    </row>
    <row r="48" spans="1:22" x14ac:dyDescent="0.15">
      <c r="A48" s="3" t="s">
        <v>35</v>
      </c>
      <c r="B48" s="3"/>
      <c r="C48" s="3"/>
      <c r="D48" s="3"/>
      <c r="E48" s="3"/>
      <c r="F48" s="3"/>
      <c r="G48" s="3"/>
      <c r="H48" s="3"/>
      <c r="I48" s="3"/>
      <c r="J48" s="3"/>
      <c r="K48" s="3"/>
      <c r="L48" s="3"/>
      <c r="M48" s="3"/>
      <c r="N48" s="3"/>
      <c r="O48" s="3"/>
      <c r="P48" s="3"/>
      <c r="Q48" s="3"/>
      <c r="R48" s="3"/>
      <c r="S48" s="3"/>
      <c r="T48" s="3"/>
    </row>
    <row r="49" spans="18:20" x14ac:dyDescent="0.15">
      <c r="R49" s="2"/>
      <c r="S49" s="2"/>
      <c r="T49" s="2"/>
    </row>
  </sheetData>
  <mergeCells count="17">
    <mergeCell ref="U4:U5"/>
    <mergeCell ref="S4:S5"/>
    <mergeCell ref="T4:T5"/>
    <mergeCell ref="A22:A25"/>
    <mergeCell ref="A4:A5"/>
    <mergeCell ref="B4:B5"/>
    <mergeCell ref="C4:Q4"/>
    <mergeCell ref="R4:R5"/>
    <mergeCell ref="A6:A9"/>
    <mergeCell ref="A10:A13"/>
    <mergeCell ref="A14:A17"/>
    <mergeCell ref="A18:A21"/>
    <mergeCell ref="A26:A29"/>
    <mergeCell ref="A30:A33"/>
    <mergeCell ref="A34:A37"/>
    <mergeCell ref="A38:A41"/>
    <mergeCell ref="A42:A45"/>
  </mergeCells>
  <phoneticPr fontId="2"/>
  <pageMargins left="0.25" right="0.25" top="0.75" bottom="0.75" header="0.3" footer="0.3"/>
  <pageSetup paperSize="9" scale="74"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フォーム</vt:lpstr>
      <vt:lpstr>記載例</vt:lpstr>
      <vt:lpstr>フォーム!Print_Area</vt:lpstr>
      <vt:lpstr>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MUKAIWORK</dc:creator>
  <cp:lastModifiedBy>橋本 晴佳</cp:lastModifiedBy>
  <cp:lastPrinted>2018-06-08T04:08:06Z</cp:lastPrinted>
  <dcterms:created xsi:type="dcterms:W3CDTF">2013-09-06T00:59:20Z</dcterms:created>
  <dcterms:modified xsi:type="dcterms:W3CDTF">2024-04-25T01:12:46Z</dcterms:modified>
</cp:coreProperties>
</file>