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ro\Downloads\"/>
    </mc:Choice>
  </mc:AlternateContent>
  <xr:revisionPtr revIDLastSave="0" documentId="13_ncr:1_{F53714A2-C6F7-43E9-B4FC-386C2C11B1F3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フォーム" sheetId="5" r:id="rId1"/>
    <sheet name="記載例" sheetId="6" r:id="rId2"/>
  </sheets>
  <definedNames>
    <definedName name="_xlnm.Print_Area" localSheetId="0">フォーム!$A$1:$U$56</definedName>
    <definedName name="_xlnm.Print_Area" localSheetId="1">記載例!$A$1:$U$53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41" i="6" l="1"/>
  <c r="P40" i="6"/>
  <c r="P39" i="6"/>
  <c r="P25" i="6"/>
  <c r="P24" i="6"/>
  <c r="P23" i="6"/>
  <c r="P17" i="6"/>
  <c r="P16" i="6"/>
  <c r="P15" i="6"/>
  <c r="P9" i="6"/>
  <c r="P8" i="6"/>
  <c r="P7" i="6"/>
  <c r="P52" i="5"/>
  <c r="O52" i="5" s="1"/>
  <c r="P51" i="5"/>
  <c r="O51" i="5" s="1"/>
  <c r="P50" i="5"/>
  <c r="P48" i="5"/>
  <c r="O48" i="5" s="1"/>
  <c r="P47" i="5"/>
  <c r="O47" i="5" s="1"/>
  <c r="P46" i="5"/>
  <c r="P44" i="5"/>
  <c r="O44" i="5" s="1"/>
  <c r="P43" i="5"/>
  <c r="O43" i="5" s="1"/>
  <c r="P42" i="5"/>
  <c r="P40" i="5"/>
  <c r="O40" i="5" s="1"/>
  <c r="P39" i="5"/>
  <c r="O39" i="5" s="1"/>
  <c r="P38" i="5"/>
  <c r="O38" i="5" s="1"/>
  <c r="P36" i="5"/>
  <c r="O36" i="5" s="1"/>
  <c r="P35" i="5"/>
  <c r="O35" i="5" s="1"/>
  <c r="P34" i="5"/>
  <c r="O34" i="5" s="1"/>
  <c r="P32" i="5"/>
  <c r="P31" i="5"/>
  <c r="P30" i="5"/>
  <c r="P28" i="5"/>
  <c r="P27" i="5"/>
  <c r="P24" i="5"/>
  <c r="P23" i="5"/>
  <c r="O23" i="5" s="1"/>
  <c r="Q23" i="5" s="1"/>
  <c r="P22" i="5"/>
  <c r="O22" i="5" s="1"/>
  <c r="Q22" i="5" s="1"/>
  <c r="P20" i="5"/>
  <c r="P19" i="5"/>
  <c r="P18" i="5"/>
  <c r="P16" i="5"/>
  <c r="P15" i="5"/>
  <c r="P14" i="5"/>
  <c r="P12" i="5"/>
  <c r="O12" i="5" s="1"/>
  <c r="Q12" i="5" s="1"/>
  <c r="P11" i="5"/>
  <c r="P10" i="5"/>
  <c r="O10" i="5" s="1"/>
  <c r="P8" i="5"/>
  <c r="P7" i="5"/>
  <c r="P6" i="5"/>
  <c r="P26" i="5"/>
  <c r="P45" i="5" l="1"/>
  <c r="P53" i="5"/>
  <c r="P33" i="5"/>
  <c r="P17" i="5"/>
  <c r="P49" i="5"/>
  <c r="O42" i="5"/>
  <c r="P37" i="5"/>
  <c r="P21" i="5"/>
  <c r="P29" i="5"/>
  <c r="P25" i="5"/>
  <c r="O50" i="5"/>
  <c r="O46" i="5"/>
  <c r="P41" i="5"/>
  <c r="O24" i="5"/>
  <c r="Q24" i="5" s="1"/>
  <c r="Q25" i="5" s="1"/>
  <c r="P13" i="5"/>
  <c r="R13" i="5" s="1"/>
  <c r="S13" i="5" s="1"/>
  <c r="U13" i="5" s="1"/>
  <c r="Q10" i="5"/>
  <c r="O11" i="5"/>
  <c r="Q11" i="5" s="1"/>
  <c r="O30" i="5"/>
  <c r="O25" i="5" l="1"/>
  <c r="Q13" i="5"/>
  <c r="O13" i="5"/>
  <c r="T13" i="5"/>
  <c r="O23" i="6" l="1"/>
  <c r="P31" i="6"/>
  <c r="O31" i="6" s="1"/>
  <c r="P49" i="6"/>
  <c r="O49" i="6" s="1"/>
  <c r="Q49" i="6" s="1"/>
  <c r="P48" i="6"/>
  <c r="O48" i="6" s="1"/>
  <c r="Q48" i="6" s="1"/>
  <c r="P47" i="6"/>
  <c r="O47" i="6" s="1"/>
  <c r="P45" i="6"/>
  <c r="O45" i="6" s="1"/>
  <c r="Q45" i="6" s="1"/>
  <c r="P44" i="6"/>
  <c r="O44" i="6" s="1"/>
  <c r="Q44" i="6" s="1"/>
  <c r="P43" i="6"/>
  <c r="O43" i="6" s="1"/>
  <c r="Q43" i="6" s="1"/>
  <c r="O41" i="6"/>
  <c r="Q41" i="6" s="1"/>
  <c r="O40" i="6"/>
  <c r="Q40" i="6" s="1"/>
  <c r="O39" i="6"/>
  <c r="Q39" i="6" s="1"/>
  <c r="P37" i="6"/>
  <c r="O37" i="6" s="1"/>
  <c r="Q37" i="6" s="1"/>
  <c r="P36" i="6"/>
  <c r="O36" i="6" s="1"/>
  <c r="Q36" i="6" s="1"/>
  <c r="P35" i="6"/>
  <c r="O35" i="6" s="1"/>
  <c r="P33" i="6"/>
  <c r="O33" i="6" s="1"/>
  <c r="Q33" i="6" s="1"/>
  <c r="P32" i="6"/>
  <c r="O32" i="6" s="1"/>
  <c r="Q32" i="6" s="1"/>
  <c r="P29" i="6"/>
  <c r="O29" i="6" s="1"/>
  <c r="Q29" i="6" s="1"/>
  <c r="P28" i="6"/>
  <c r="O28" i="6" s="1"/>
  <c r="Q27" i="6"/>
  <c r="O25" i="6"/>
  <c r="Q25" i="6" s="1"/>
  <c r="O24" i="6"/>
  <c r="Q24" i="6" s="1"/>
  <c r="P21" i="6"/>
  <c r="O21" i="6" s="1"/>
  <c r="Q21" i="6" s="1"/>
  <c r="P20" i="6"/>
  <c r="O20" i="6" s="1"/>
  <c r="Q20" i="6" s="1"/>
  <c r="P19" i="6"/>
  <c r="O17" i="6"/>
  <c r="Q17" i="6" s="1"/>
  <c r="O16" i="6"/>
  <c r="Q16" i="6" s="1"/>
  <c r="P13" i="6"/>
  <c r="O13" i="6" s="1"/>
  <c r="Q13" i="6" s="1"/>
  <c r="P12" i="6"/>
  <c r="O12" i="6" s="1"/>
  <c r="Q12" i="6" s="1"/>
  <c r="P11" i="6"/>
  <c r="O11" i="6" s="1"/>
  <c r="O9" i="6"/>
  <c r="Q9" i="6" s="1"/>
  <c r="O8" i="6"/>
  <c r="Q8" i="6" s="1"/>
  <c r="O7" i="6"/>
  <c r="Q51" i="5"/>
  <c r="Q38" i="5"/>
  <c r="O31" i="5"/>
  <c r="Q30" i="5"/>
  <c r="O27" i="5"/>
  <c r="O26" i="5"/>
  <c r="O18" i="5"/>
  <c r="O15" i="5"/>
  <c r="Q15" i="5" s="1"/>
  <c r="O14" i="5"/>
  <c r="O6" i="5"/>
  <c r="O20" i="5" l="1"/>
  <c r="Q20" i="5" s="1"/>
  <c r="Q36" i="5"/>
  <c r="Q40" i="5"/>
  <c r="O7" i="5"/>
  <c r="Q7" i="5" s="1"/>
  <c r="O16" i="5"/>
  <c r="Q16" i="5" s="1"/>
  <c r="O32" i="5"/>
  <c r="Q32" i="5" s="1"/>
  <c r="Q47" i="5"/>
  <c r="O8" i="5"/>
  <c r="Q8" i="5" s="1"/>
  <c r="O28" i="5"/>
  <c r="Q28" i="5" s="1"/>
  <c r="Q43" i="5"/>
  <c r="Q48" i="5"/>
  <c r="Q52" i="5"/>
  <c r="O19" i="5"/>
  <c r="Q19" i="5" s="1"/>
  <c r="Q35" i="5"/>
  <c r="Q39" i="5"/>
  <c r="Q44" i="5"/>
  <c r="R21" i="5"/>
  <c r="S21" i="5" s="1"/>
  <c r="U21" i="5" s="1"/>
  <c r="R29" i="5"/>
  <c r="S29" i="5" s="1"/>
  <c r="U29" i="5" s="1"/>
  <c r="R17" i="5"/>
  <c r="S17" i="5" s="1"/>
  <c r="U17" i="5" s="1"/>
  <c r="R45" i="5"/>
  <c r="S45" i="5" s="1"/>
  <c r="U45" i="5" s="1"/>
  <c r="R33" i="5"/>
  <c r="S33" i="5" s="1"/>
  <c r="U33" i="5" s="1"/>
  <c r="Q42" i="5"/>
  <c r="R53" i="5"/>
  <c r="S53" i="5" s="1"/>
  <c r="U53" i="5" s="1"/>
  <c r="R37" i="5"/>
  <c r="S37" i="5" s="1"/>
  <c r="U37" i="5" s="1"/>
  <c r="R41" i="5"/>
  <c r="P22" i="6"/>
  <c r="R22" i="6" s="1"/>
  <c r="S22" i="6" s="1"/>
  <c r="P38" i="6"/>
  <c r="R38" i="6" s="1"/>
  <c r="P14" i="6"/>
  <c r="R14" i="6" s="1"/>
  <c r="S14" i="6" s="1"/>
  <c r="U14" i="6" s="1"/>
  <c r="P42" i="6"/>
  <c r="R42" i="6" s="1"/>
  <c r="S42" i="6" s="1"/>
  <c r="Q14" i="5"/>
  <c r="P9" i="5"/>
  <c r="Q27" i="5"/>
  <c r="Q46" i="6"/>
  <c r="P46" i="6"/>
  <c r="R46" i="6" s="1"/>
  <c r="S46" i="6" s="1"/>
  <c r="O38" i="6"/>
  <c r="Q35" i="6"/>
  <c r="Q38" i="6" s="1"/>
  <c r="P18" i="6"/>
  <c r="R18" i="6" s="1"/>
  <c r="S18" i="6" s="1"/>
  <c r="O19" i="6"/>
  <c r="Q19" i="6" s="1"/>
  <c r="Q22" i="6" s="1"/>
  <c r="O14" i="6"/>
  <c r="Q11" i="6"/>
  <c r="Q14" i="6" s="1"/>
  <c r="O15" i="6"/>
  <c r="Q15" i="6" s="1"/>
  <c r="Q18" i="6" s="1"/>
  <c r="Q42" i="6"/>
  <c r="Q7" i="6"/>
  <c r="Q10" i="6" s="1"/>
  <c r="O10" i="6"/>
  <c r="Q28" i="6"/>
  <c r="Q30" i="6" s="1"/>
  <c r="O30" i="6"/>
  <c r="Q31" i="6"/>
  <c r="Q34" i="6" s="1"/>
  <c r="O34" i="6"/>
  <c r="Q23" i="6"/>
  <c r="Q26" i="6" s="1"/>
  <c r="O26" i="6"/>
  <c r="S38" i="6"/>
  <c r="Q47" i="6"/>
  <c r="Q50" i="6" s="1"/>
  <c r="O50" i="6"/>
  <c r="P26" i="6"/>
  <c r="R26" i="6" s="1"/>
  <c r="P34" i="6"/>
  <c r="R34" i="6" s="1"/>
  <c r="P50" i="6"/>
  <c r="R50" i="6" s="1"/>
  <c r="P10" i="6"/>
  <c r="R10" i="6" s="1"/>
  <c r="O46" i="6"/>
  <c r="P30" i="6"/>
  <c r="R30" i="6" s="1"/>
  <c r="O42" i="6"/>
  <c r="Q31" i="5"/>
  <c r="O37" i="5"/>
  <c r="Q34" i="5"/>
  <c r="Q26" i="5"/>
  <c r="S41" i="5"/>
  <c r="U41" i="5" s="1"/>
  <c r="Q6" i="5"/>
  <c r="O49" i="5"/>
  <c r="Q46" i="5"/>
  <c r="O53" i="5"/>
  <c r="Q50" i="5"/>
  <c r="O45" i="5"/>
  <c r="R49" i="5"/>
  <c r="Q18" i="5"/>
  <c r="O41" i="5"/>
  <c r="R25" i="5"/>
  <c r="O33" i="5" l="1"/>
  <c r="Q49" i="5"/>
  <c r="O21" i="5"/>
  <c r="Q41" i="5"/>
  <c r="Q21" i="5"/>
  <c r="Q17" i="5"/>
  <c r="O9" i="5"/>
  <c r="Q9" i="5"/>
  <c r="Q53" i="5"/>
  <c r="Q37" i="5"/>
  <c r="Q45" i="5"/>
  <c r="Q33" i="5"/>
  <c r="Q29" i="5"/>
  <c r="O29" i="5"/>
  <c r="T33" i="5"/>
  <c r="T29" i="5"/>
  <c r="T41" i="5"/>
  <c r="T17" i="5"/>
  <c r="T21" i="5"/>
  <c r="T37" i="5"/>
  <c r="T53" i="5"/>
  <c r="T45" i="5"/>
  <c r="T18" i="6"/>
  <c r="U18" i="6"/>
  <c r="T42" i="6"/>
  <c r="U42" i="6"/>
  <c r="T46" i="6"/>
  <c r="U46" i="6"/>
  <c r="T38" i="6"/>
  <c r="U38" i="6"/>
  <c r="T22" i="6"/>
  <c r="U22" i="6"/>
  <c r="O22" i="6"/>
  <c r="T14" i="6"/>
  <c r="O17" i="5"/>
  <c r="R9" i="5"/>
  <c r="R54" i="5" s="1"/>
  <c r="O18" i="6"/>
  <c r="R51" i="6"/>
  <c r="S10" i="6"/>
  <c r="U10" i="6" s="1"/>
  <c r="S26" i="6"/>
  <c r="S30" i="6"/>
  <c r="S34" i="6"/>
  <c r="S50" i="6"/>
  <c r="S25" i="5"/>
  <c r="U25" i="5" s="1"/>
  <c r="S49" i="5"/>
  <c r="U49" i="5" s="1"/>
  <c r="T26" i="6" l="1"/>
  <c r="U26" i="6"/>
  <c r="T25" i="5"/>
  <c r="T49" i="5"/>
  <c r="T50" i="6"/>
  <c r="U50" i="6"/>
  <c r="T34" i="6"/>
  <c r="U34" i="6"/>
  <c r="T30" i="6"/>
  <c r="U30" i="6"/>
  <c r="S9" i="5"/>
  <c r="U9" i="5" s="1"/>
  <c r="S51" i="6"/>
  <c r="T10" i="6"/>
  <c r="S54" i="5" l="1"/>
  <c r="T51" i="6"/>
  <c r="T9" i="5"/>
  <c r="T54" i="5" s="1"/>
</calcChain>
</file>

<file path=xl/sharedStrings.xml><?xml version="1.0" encoding="utf-8"?>
<sst xmlns="http://schemas.openxmlformats.org/spreadsheetml/2006/main" count="477" uniqueCount="103">
  <si>
    <t>×</t>
    <phoneticPr fontId="2"/>
  </si>
  <si>
    <t>kg</t>
  </si>
  <si>
    <t>kg</t>
    <phoneticPr fontId="2"/>
  </si>
  <si>
    <t>別添　経費内訳書</t>
    <rPh sb="0" eb="2">
      <t>ベッテン</t>
    </rPh>
    <rPh sb="3" eb="8">
      <t>ケイヒウチワケショ</t>
    </rPh>
    <phoneticPr fontId="2"/>
  </si>
  <si>
    <t>③プロモーション資材等作成費</t>
    <rPh sb="8" eb="10">
      <t>シザイ</t>
    </rPh>
    <rPh sb="10" eb="11">
      <t>トウ</t>
    </rPh>
    <rPh sb="11" eb="13">
      <t>サクセイ</t>
    </rPh>
    <rPh sb="13" eb="14">
      <t>ヒ</t>
    </rPh>
    <phoneticPr fontId="2"/>
  </si>
  <si>
    <r>
      <rPr>
        <sz val="11"/>
        <color theme="1"/>
        <rFont val="ＭＳ 明朝"/>
        <family val="2"/>
        <charset val="128"/>
      </rPr>
      <t>区分</t>
    </r>
    <rPh sb="0" eb="2">
      <t>クブン</t>
    </rPh>
    <phoneticPr fontId="2"/>
  </si>
  <si>
    <r>
      <rPr>
        <sz val="11"/>
        <color theme="1"/>
        <rFont val="ＭＳ 明朝"/>
        <family val="2"/>
        <charset val="128"/>
      </rPr>
      <t>細目</t>
    </r>
    <rPh sb="0" eb="2">
      <t>サイモク</t>
    </rPh>
    <phoneticPr fontId="2"/>
  </si>
  <si>
    <r>
      <rPr>
        <sz val="11"/>
        <color theme="1"/>
        <rFont val="ＭＳ 明朝"/>
        <family val="2"/>
        <charset val="128"/>
      </rPr>
      <t>内訳</t>
    </r>
    <rPh sb="0" eb="2">
      <t>ウチワケ</t>
    </rPh>
    <phoneticPr fontId="2"/>
  </si>
  <si>
    <r>
      <rPr>
        <sz val="11"/>
        <color theme="1"/>
        <rFont val="ＭＳ 明朝"/>
        <family val="2"/>
        <charset val="128"/>
      </rPr>
      <t>事業費</t>
    </r>
    <rPh sb="0" eb="2">
      <t>ジギョウ</t>
    </rPh>
    <rPh sb="2" eb="3">
      <t>ヒ</t>
    </rPh>
    <phoneticPr fontId="2"/>
  </si>
  <si>
    <r>
      <rPr>
        <sz val="11"/>
        <color theme="1"/>
        <rFont val="ＭＳ 明朝"/>
        <family val="2"/>
        <charset val="128"/>
      </rPr>
      <t>助成金</t>
    </r>
    <rPh sb="0" eb="3">
      <t>ジョセイキン</t>
    </rPh>
    <phoneticPr fontId="2"/>
  </si>
  <si>
    <r>
      <rPr>
        <sz val="11"/>
        <color theme="1"/>
        <rFont val="ＭＳ 明朝"/>
        <family val="2"/>
        <charset val="128"/>
      </rPr>
      <t>自己負担</t>
    </r>
    <rPh sb="0" eb="2">
      <t>ジコ</t>
    </rPh>
    <rPh sb="2" eb="4">
      <t>フタン</t>
    </rPh>
    <phoneticPr fontId="2"/>
  </si>
  <si>
    <r>
      <rPr>
        <sz val="11"/>
        <color theme="1"/>
        <rFont val="ＭＳ 明朝"/>
        <family val="2"/>
        <charset val="128"/>
      </rPr>
      <t>員数</t>
    </r>
    <r>
      <rPr>
        <sz val="11"/>
        <color theme="1"/>
        <rFont val="Century"/>
        <family val="1"/>
      </rPr>
      <t>1</t>
    </r>
    <rPh sb="0" eb="2">
      <t>インスウ</t>
    </rPh>
    <phoneticPr fontId="2"/>
  </si>
  <si>
    <r>
      <rPr>
        <sz val="11"/>
        <color theme="1"/>
        <rFont val="ＭＳ 明朝"/>
        <family val="2"/>
        <charset val="128"/>
      </rPr>
      <t>単位</t>
    </r>
    <r>
      <rPr>
        <sz val="11"/>
        <color theme="1"/>
        <rFont val="Century"/>
        <family val="1"/>
      </rPr>
      <t>1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</si>
  <si>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員数</t>
    </r>
    <r>
      <rPr>
        <sz val="11"/>
        <color theme="1"/>
        <rFont val="Century"/>
        <family val="1"/>
      </rPr>
      <t>2</t>
    </r>
    <rPh sb="0" eb="2">
      <t>インスウ</t>
    </rPh>
    <phoneticPr fontId="2"/>
  </si>
  <si>
    <r>
      <rPr>
        <sz val="11"/>
        <color theme="1"/>
        <rFont val="ＭＳ 明朝"/>
        <family val="2"/>
        <charset val="128"/>
      </rPr>
      <t>単位</t>
    </r>
    <r>
      <rPr>
        <sz val="11"/>
        <color theme="1"/>
        <rFont val="Century"/>
        <family val="1"/>
      </rPr>
      <t>2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</si>
  <si>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員数</t>
    </r>
    <r>
      <rPr>
        <sz val="11"/>
        <color theme="1"/>
        <rFont val="Century"/>
        <family val="1"/>
      </rPr>
      <t>3</t>
    </r>
    <rPh sb="0" eb="2">
      <t>インスウ</t>
    </rPh>
    <phoneticPr fontId="2"/>
  </si>
  <si>
    <r>
      <rPr>
        <sz val="11"/>
        <color theme="1"/>
        <rFont val="ＭＳ 明朝"/>
        <family val="2"/>
        <charset val="128"/>
      </rPr>
      <t>単位</t>
    </r>
    <r>
      <rPr>
        <sz val="11"/>
        <color theme="1"/>
        <rFont val="Century"/>
        <family val="1"/>
      </rPr>
      <t>3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</si>
  <si>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単価</t>
    </r>
    <rPh sb="0" eb="2">
      <t>タンカ</t>
    </rPh>
    <phoneticPr fontId="2"/>
  </si>
  <si>
    <r>
      <rPr>
        <sz val="11"/>
        <color theme="1"/>
        <rFont val="ＭＳ 明朝"/>
        <family val="2"/>
        <charset val="128"/>
      </rPr>
      <t>単位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</si>
  <si>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＝</t>
    </r>
    <phoneticPr fontId="2"/>
  </si>
  <si>
    <r>
      <rPr>
        <sz val="11"/>
        <color theme="1"/>
        <rFont val="ＭＳ 明朝"/>
        <family val="2"/>
        <charset val="128"/>
      </rPr>
      <t>税込額</t>
    </r>
    <rPh sb="0" eb="2">
      <t>ゼイコミ</t>
    </rPh>
    <rPh sb="2" eb="3">
      <t>ガク</t>
    </rPh>
    <phoneticPr fontId="2"/>
  </si>
  <si>
    <r>
      <rPr>
        <sz val="11"/>
        <color theme="1"/>
        <rFont val="ＭＳ 明朝"/>
        <family val="2"/>
        <charset val="128"/>
      </rPr>
      <t>税抜額</t>
    </r>
    <rPh sb="0" eb="2">
      <t>ゼイヌキ</t>
    </rPh>
    <rPh sb="2" eb="3">
      <t>ガク</t>
    </rPh>
    <phoneticPr fontId="2"/>
  </si>
  <si>
    <r>
      <rPr>
        <sz val="11"/>
        <color theme="1"/>
        <rFont val="ＭＳ 明朝"/>
        <family val="2"/>
        <charset val="128"/>
      </rPr>
      <t>消費税</t>
    </r>
    <rPh sb="0" eb="3">
      <t>ショウヒゼイ</t>
    </rPh>
    <phoneticPr fontId="2"/>
  </si>
  <si>
    <r>
      <rPr>
        <sz val="11"/>
        <color theme="1"/>
        <rFont val="ＭＳ 明朝"/>
        <family val="2"/>
        <charset val="128"/>
      </rPr>
      <t>①市場調査･商談等旅費</t>
    </r>
    <rPh sb="1" eb="3">
      <t>シジョウ</t>
    </rPh>
    <rPh sb="3" eb="5">
      <t>チョウサ</t>
    </rPh>
    <rPh sb="6" eb="8">
      <t>ショウダン</t>
    </rPh>
    <rPh sb="8" eb="9">
      <t>トウ</t>
    </rPh>
    <rPh sb="9" eb="11">
      <t>リョヒ</t>
    </rPh>
    <phoneticPr fontId="2"/>
  </si>
  <si>
    <r>
      <rPr>
        <sz val="11"/>
        <color theme="1"/>
        <rFont val="ＭＳ 明朝"/>
        <family val="1"/>
        <charset val="128"/>
      </rPr>
      <t>シーフードショー出展</t>
    </r>
    <r>
      <rPr>
        <sz val="11"/>
        <color theme="1"/>
        <rFont val="Century"/>
        <family val="1"/>
      </rPr>
      <t>(</t>
    </r>
    <r>
      <rPr>
        <sz val="11"/>
        <color theme="1"/>
        <rFont val="ＭＳ 明朝"/>
        <family val="1"/>
        <charset val="128"/>
      </rPr>
      <t>東京</t>
    </r>
    <r>
      <rPr>
        <sz val="11"/>
        <color theme="1"/>
        <rFont val="Century"/>
        <family val="1"/>
      </rPr>
      <t>)</t>
    </r>
    <rPh sb="8" eb="10">
      <t>シュッテン</t>
    </rPh>
    <rPh sb="11" eb="13">
      <t>トウキョウ</t>
    </rPh>
    <phoneticPr fontId="2"/>
  </si>
  <si>
    <r>
      <rPr>
        <sz val="11"/>
        <color theme="1"/>
        <rFont val="ＭＳ 明朝"/>
        <family val="2"/>
        <charset val="128"/>
      </rPr>
      <t>名</t>
    </r>
    <rPh sb="0" eb="1">
      <t>メイ</t>
    </rPh>
    <phoneticPr fontId="2"/>
  </si>
  <si>
    <r>
      <rPr>
        <sz val="11"/>
        <color theme="1"/>
        <rFont val="ＭＳ 明朝"/>
        <family val="2"/>
        <charset val="128"/>
      </rPr>
      <t>円</t>
    </r>
    <rPh sb="0" eb="1">
      <t>エン</t>
    </rPh>
    <phoneticPr fontId="2"/>
  </si>
  <si>
    <r>
      <rPr>
        <sz val="11"/>
        <color theme="1"/>
        <rFont val="ＭＳ 明朝"/>
        <family val="2"/>
        <charset val="128"/>
      </rPr>
      <t>小計</t>
    </r>
    <rPh sb="0" eb="2">
      <t>ショウケイ</t>
    </rPh>
    <phoneticPr fontId="2"/>
  </si>
  <si>
    <r>
      <rPr>
        <sz val="11"/>
        <color theme="1"/>
        <rFont val="ＭＳ 明朝"/>
        <family val="2"/>
        <charset val="128"/>
      </rPr>
      <t>②コンサルティング経費</t>
    </r>
    <rPh sb="9" eb="11">
      <t>ケイヒ</t>
    </rPh>
    <phoneticPr fontId="2"/>
  </si>
  <si>
    <r>
      <rPr>
        <sz val="11"/>
        <color theme="1"/>
        <rFont val="ＭＳ 明朝"/>
        <family val="2"/>
        <charset val="128"/>
      </rPr>
      <t>回</t>
    </r>
    <rPh sb="0" eb="1">
      <t>カイ</t>
    </rPh>
    <phoneticPr fontId="2"/>
  </si>
  <si>
    <r>
      <rPr>
        <sz val="11"/>
        <color theme="1"/>
        <rFont val="ＭＳ 明朝"/>
        <family val="2"/>
        <charset val="128"/>
      </rPr>
      <t>円</t>
    </r>
    <r>
      <rPr>
        <sz val="11"/>
        <color theme="1"/>
        <rFont val="Century"/>
        <family val="1"/>
      </rPr>
      <t>/kg</t>
    </r>
    <rPh sb="0" eb="1">
      <t>エン</t>
    </rPh>
    <phoneticPr fontId="2"/>
  </si>
  <si>
    <r>
      <rPr>
        <sz val="11"/>
        <color theme="1"/>
        <rFont val="ＭＳ 明朝"/>
        <family val="2"/>
        <charset val="128"/>
      </rPr>
      <t>か月</t>
    </r>
    <rPh sb="1" eb="2">
      <t>ゲツ</t>
    </rPh>
    <phoneticPr fontId="2"/>
  </si>
  <si>
    <r>
      <rPr>
        <sz val="11"/>
        <color theme="1"/>
        <rFont val="ＭＳ 明朝"/>
        <family val="2"/>
        <charset val="128"/>
      </rPr>
      <t>④金利</t>
    </r>
    <rPh sb="1" eb="3">
      <t>キンリ</t>
    </rPh>
    <phoneticPr fontId="2"/>
  </si>
  <si>
    <r>
      <rPr>
        <sz val="11"/>
        <color theme="1"/>
        <rFont val="ＭＳ 明朝"/>
        <family val="2"/>
        <charset val="128"/>
      </rPr>
      <t>％</t>
    </r>
  </si>
  <si>
    <r>
      <rPr>
        <sz val="11"/>
        <color theme="1"/>
        <rFont val="ＭＳ 明朝"/>
        <family val="2"/>
        <charset val="128"/>
      </rPr>
      <t>⑤保管料</t>
    </r>
    <rPh sb="1" eb="4">
      <t>ホカンリョウ</t>
    </rPh>
    <phoneticPr fontId="2"/>
  </si>
  <si>
    <r>
      <rPr>
        <sz val="11"/>
        <color theme="1"/>
        <rFont val="ＭＳ 明朝"/>
        <family val="2"/>
        <charset val="128"/>
      </rPr>
      <t>期</t>
    </r>
    <rPh sb="0" eb="1">
      <t>キ</t>
    </rPh>
    <phoneticPr fontId="2"/>
  </si>
  <si>
    <r>
      <rPr>
        <sz val="11"/>
        <color theme="1"/>
        <rFont val="ＭＳ 明朝"/>
        <family val="2"/>
        <charset val="128"/>
      </rPr>
      <t>円</t>
    </r>
    <r>
      <rPr>
        <sz val="11"/>
        <color theme="1"/>
        <rFont val="Century"/>
        <family val="1"/>
      </rPr>
      <t>/</t>
    </r>
    <r>
      <rPr>
        <sz val="11"/>
        <color theme="1"/>
        <rFont val="ＭＳ 明朝"/>
        <family val="2"/>
        <charset val="128"/>
      </rPr>
      <t>期</t>
    </r>
    <rPh sb="0" eb="1">
      <t>エン</t>
    </rPh>
    <rPh sb="2" eb="3">
      <t>キ</t>
    </rPh>
    <phoneticPr fontId="2"/>
  </si>
  <si>
    <r>
      <rPr>
        <sz val="11"/>
        <color theme="1"/>
        <rFont val="ＭＳ 明朝"/>
        <family val="2"/>
        <charset val="128"/>
      </rPr>
      <t>⑥入出庫料</t>
    </r>
    <rPh sb="1" eb="5">
      <t>ニュウシュッコリョウ</t>
    </rPh>
    <phoneticPr fontId="2"/>
  </si>
  <si>
    <r>
      <rPr>
        <sz val="11"/>
        <color theme="1"/>
        <rFont val="ＭＳ 明朝"/>
        <family val="2"/>
        <charset val="128"/>
      </rPr>
      <t>⑦加工経費</t>
    </r>
    <rPh sb="1" eb="3">
      <t>カコウ</t>
    </rPh>
    <rPh sb="3" eb="5">
      <t>ケイヒ</t>
    </rPh>
    <phoneticPr fontId="2"/>
  </si>
  <si>
    <r>
      <rPr>
        <sz val="11"/>
        <color theme="1"/>
        <rFont val="ＭＳ 明朝"/>
        <family val="2"/>
        <charset val="128"/>
      </rPr>
      <t>⑧運送経費</t>
    </r>
    <rPh sb="1" eb="3">
      <t>ウンソウ</t>
    </rPh>
    <rPh sb="3" eb="5">
      <t>ケイヒ</t>
    </rPh>
    <phoneticPr fontId="2"/>
  </si>
  <si>
    <r>
      <rPr>
        <sz val="11"/>
        <color theme="1"/>
        <rFont val="ＭＳ 明朝"/>
        <family val="2"/>
        <charset val="128"/>
      </rPr>
      <t>⑨水産物の加工のために必要な機器、資材の購入費</t>
    </r>
    <rPh sb="1" eb="4">
      <t>スイサンブツ</t>
    </rPh>
    <rPh sb="5" eb="7">
      <t>カコウ</t>
    </rPh>
    <rPh sb="11" eb="13">
      <t>ヒツヨウ</t>
    </rPh>
    <rPh sb="14" eb="16">
      <t>キキ</t>
    </rPh>
    <rPh sb="17" eb="19">
      <t>シザイ</t>
    </rPh>
    <rPh sb="20" eb="22">
      <t>コウニュウ</t>
    </rPh>
    <rPh sb="22" eb="23">
      <t>ヒ</t>
    </rPh>
    <phoneticPr fontId="2"/>
  </si>
  <si>
    <r>
      <rPr>
        <sz val="11"/>
        <color theme="1"/>
        <rFont val="ＭＳ 明朝"/>
        <family val="2"/>
        <charset val="128"/>
      </rPr>
      <t>式</t>
    </r>
    <rPh sb="0" eb="1">
      <t>シキ</t>
    </rPh>
    <phoneticPr fontId="2"/>
  </si>
  <si>
    <r>
      <rPr>
        <sz val="11"/>
        <color theme="1"/>
        <rFont val="ＭＳ 明朝"/>
        <family val="2"/>
        <charset val="128"/>
      </rPr>
      <t>⑩水産物の集出荷･貯蔵･販売等に必要な機器、資材の購入費</t>
    </r>
    <rPh sb="1" eb="4">
      <t>スイサンブツ</t>
    </rPh>
    <rPh sb="5" eb="6">
      <t>シュウ</t>
    </rPh>
    <rPh sb="6" eb="8">
      <t>シュッカ</t>
    </rPh>
    <rPh sb="9" eb="11">
      <t>チョゾウ</t>
    </rPh>
    <rPh sb="12" eb="14">
      <t>ハンバイ</t>
    </rPh>
    <rPh sb="14" eb="15">
      <t>トウ</t>
    </rPh>
    <rPh sb="16" eb="18">
      <t>ヒツヨウ</t>
    </rPh>
    <rPh sb="19" eb="21">
      <t>キキ</t>
    </rPh>
    <rPh sb="22" eb="24">
      <t>シザイ</t>
    </rPh>
    <rPh sb="25" eb="27">
      <t>コウニュウ</t>
    </rPh>
    <rPh sb="27" eb="28">
      <t>ヒ</t>
    </rPh>
    <phoneticPr fontId="2"/>
  </si>
  <si>
    <r>
      <rPr>
        <sz val="11"/>
        <color theme="1"/>
        <rFont val="ＭＳ 明朝"/>
        <family val="2"/>
        <charset val="128"/>
      </rPr>
      <t>⑪その他の経費</t>
    </r>
    <rPh sb="3" eb="4">
      <t>タ</t>
    </rPh>
    <rPh sb="5" eb="7">
      <t>ケイヒ</t>
    </rPh>
    <phoneticPr fontId="2"/>
  </si>
  <si>
    <r>
      <rPr>
        <sz val="11"/>
        <color theme="1"/>
        <rFont val="ＭＳ 明朝"/>
        <family val="2"/>
        <charset val="128"/>
      </rPr>
      <t>合計</t>
    </r>
    <rPh sb="0" eb="2">
      <t>ゴウケイ</t>
    </rPh>
    <phoneticPr fontId="2"/>
  </si>
  <si>
    <r>
      <rPr>
        <sz val="11"/>
        <color theme="1"/>
        <rFont val="ＭＳ 明朝"/>
        <family val="2"/>
        <charset val="128"/>
      </rPr>
      <t>※必要な項目に名称、数値を記入し、使用しない項目は非表示としてください。</t>
    </r>
    <rPh sb="1" eb="3">
      <t>ヒツヨウ</t>
    </rPh>
    <rPh sb="4" eb="6">
      <t>コウモク</t>
    </rPh>
    <rPh sb="7" eb="9">
      <t>メイショウ</t>
    </rPh>
    <rPh sb="10" eb="12">
      <t>スウチ</t>
    </rPh>
    <rPh sb="13" eb="15">
      <t>キニュウ</t>
    </rPh>
    <rPh sb="17" eb="19">
      <t>シヨウ</t>
    </rPh>
    <rPh sb="22" eb="24">
      <t>コウモク</t>
    </rPh>
    <rPh sb="25" eb="28">
      <t>ヒヒョウジ</t>
    </rPh>
    <phoneticPr fontId="2"/>
  </si>
  <si>
    <t>ポスター作成</t>
    <rPh sb="4" eb="6">
      <t>サクセイ</t>
    </rPh>
    <phoneticPr fontId="2"/>
  </si>
  <si>
    <t>枚</t>
    <rPh sb="0" eb="1">
      <t>マイ</t>
    </rPh>
    <phoneticPr fontId="2"/>
  </si>
  <si>
    <t>トンネルフリーザー</t>
    <phoneticPr fontId="2"/>
  </si>
  <si>
    <t>【記載例】</t>
    <rPh sb="1" eb="3">
      <t>キサイ</t>
    </rPh>
    <rPh sb="3" eb="4">
      <t>レイ</t>
    </rPh>
    <phoneticPr fontId="2"/>
  </si>
  <si>
    <t>※消費税納入業者にあっては、原則【税抜額】を事業費としてください。</t>
    <rPh sb="1" eb="4">
      <t>ショウヒゼイ</t>
    </rPh>
    <rPh sb="4" eb="6">
      <t>ノウニュウ</t>
    </rPh>
    <rPh sb="6" eb="8">
      <t>ギョウシャ</t>
    </rPh>
    <rPh sb="14" eb="16">
      <t>ゲンソク</t>
    </rPh>
    <rPh sb="17" eb="19">
      <t>ゼイヌキ</t>
    </rPh>
    <rPh sb="19" eb="20">
      <t>ガク</t>
    </rPh>
    <rPh sb="22" eb="25">
      <t>ジギョウヒ</t>
    </rPh>
    <phoneticPr fontId="2"/>
  </si>
  <si>
    <t>原料保管（サバ）</t>
    <rPh sb="0" eb="4">
      <t>ゲンリョウホカン</t>
    </rPh>
    <phoneticPr fontId="2"/>
  </si>
  <si>
    <r>
      <t>課題提案者名：</t>
    </r>
    <r>
      <rPr>
        <sz val="11"/>
        <color rgb="FFFF0000"/>
        <rFont val="ＭＳ 明朝"/>
        <family val="1"/>
        <charset val="128"/>
      </rPr>
      <t>株式会社●◆水産</t>
    </r>
    <rPh sb="0" eb="4">
      <t>カダイテイアン</t>
    </rPh>
    <rPh sb="4" eb="5">
      <t>シャ</t>
    </rPh>
    <rPh sb="5" eb="6">
      <t>メイ</t>
    </rPh>
    <rPh sb="7" eb="11">
      <t>カブシキカイシャ</t>
    </rPh>
    <rPh sb="13" eb="15">
      <t>スイサン</t>
    </rPh>
    <phoneticPr fontId="2"/>
  </si>
  <si>
    <r>
      <rPr>
        <sz val="11"/>
        <color theme="1"/>
        <rFont val="ＭＳ 明朝"/>
        <family val="2"/>
        <charset val="128"/>
      </rPr>
      <t>単位：円</t>
    </r>
    <rPh sb="0" eb="2">
      <t>タンイ</t>
    </rPh>
    <rPh sb="3" eb="4">
      <t>エン</t>
    </rPh>
    <phoneticPr fontId="2"/>
  </si>
  <si>
    <r>
      <rPr>
        <sz val="11"/>
        <color theme="1"/>
        <rFont val="ＭＳ 明朝"/>
        <family val="2"/>
        <charset val="128"/>
      </rPr>
      <t>備考</t>
    </r>
    <rPh sb="0" eb="2">
      <t>ビコウ</t>
    </rPh>
    <phoneticPr fontId="2"/>
  </si>
  <si>
    <r>
      <t>プロジェクト区分：</t>
    </r>
    <r>
      <rPr>
        <sz val="11"/>
        <color rgb="FFFF0000"/>
        <rFont val="ＭＳ 明朝"/>
        <family val="1"/>
        <charset val="128"/>
      </rPr>
      <t>魚種転換プロジェクト</t>
    </r>
    <rPh sb="6" eb="8">
      <t>クブン</t>
    </rPh>
    <rPh sb="9" eb="11">
      <t>ギョシュ</t>
    </rPh>
    <rPh sb="11" eb="13">
      <t>テンカン</t>
    </rPh>
    <phoneticPr fontId="2"/>
  </si>
  <si>
    <r>
      <rPr>
        <sz val="11"/>
        <color theme="1"/>
        <rFont val="ＭＳ 明朝"/>
        <family val="2"/>
        <charset val="128"/>
      </rPr>
      <t>別添　経費内訳書</t>
    </r>
    <rPh sb="0" eb="2">
      <t>ベッテン</t>
    </rPh>
    <rPh sb="3" eb="8">
      <t>ケイヒウチワケショ</t>
    </rPh>
    <phoneticPr fontId="2"/>
  </si>
  <si>
    <r>
      <rPr>
        <sz val="11"/>
        <color theme="1"/>
        <rFont val="ＭＳ 明朝"/>
        <family val="2"/>
        <charset val="128"/>
      </rPr>
      <t>プロジェクト区分：</t>
    </r>
    <rPh sb="6" eb="8">
      <t>クブン</t>
    </rPh>
    <phoneticPr fontId="2"/>
  </si>
  <si>
    <r>
      <rPr>
        <sz val="11"/>
        <color theme="1"/>
        <rFont val="ＭＳ 明朝"/>
        <family val="2"/>
        <charset val="128"/>
      </rPr>
      <t>課題提案者名：</t>
    </r>
    <rPh sb="0" eb="2">
      <t>カダイ</t>
    </rPh>
    <rPh sb="2" eb="4">
      <t>テイアン</t>
    </rPh>
    <rPh sb="4" eb="5">
      <t>シャ</t>
    </rPh>
    <rPh sb="5" eb="6">
      <t>メイ</t>
    </rPh>
    <phoneticPr fontId="2"/>
  </si>
  <si>
    <r>
      <rPr>
        <sz val="11"/>
        <color theme="1"/>
        <rFont val="ＭＳ 明朝"/>
        <family val="2"/>
        <charset val="128"/>
      </rPr>
      <t>単位：円</t>
    </r>
    <rPh sb="0" eb="2">
      <t>タンイ</t>
    </rPh>
    <rPh sb="3" eb="4">
      <t>エン</t>
    </rPh>
    <phoneticPr fontId="2"/>
  </si>
  <si>
    <r>
      <rPr>
        <sz val="11"/>
        <color theme="1"/>
        <rFont val="ＭＳ 明朝"/>
        <family val="2"/>
        <charset val="128"/>
      </rPr>
      <t>区分</t>
    </r>
    <rPh sb="0" eb="2">
      <t>クブン</t>
    </rPh>
    <phoneticPr fontId="2"/>
  </si>
  <si>
    <r>
      <rPr>
        <sz val="11"/>
        <color theme="1"/>
        <rFont val="ＭＳ 明朝"/>
        <family val="2"/>
        <charset val="128"/>
      </rPr>
      <t>細目</t>
    </r>
    <rPh sb="0" eb="2">
      <t>サイモク</t>
    </rPh>
    <phoneticPr fontId="2"/>
  </si>
  <si>
    <r>
      <rPr>
        <sz val="11"/>
        <color theme="1"/>
        <rFont val="ＭＳ 明朝"/>
        <family val="2"/>
        <charset val="128"/>
      </rPr>
      <t>内訳</t>
    </r>
    <rPh sb="0" eb="2">
      <t>ウチワケ</t>
    </rPh>
    <phoneticPr fontId="2"/>
  </si>
  <si>
    <r>
      <rPr>
        <sz val="11"/>
        <color theme="1"/>
        <rFont val="ＭＳ 明朝"/>
        <family val="2"/>
        <charset val="128"/>
      </rPr>
      <t>事業費</t>
    </r>
    <rPh sb="0" eb="2">
      <t>ジギョウ</t>
    </rPh>
    <rPh sb="2" eb="3">
      <t>ヒ</t>
    </rPh>
    <phoneticPr fontId="2"/>
  </si>
  <si>
    <r>
      <rPr>
        <sz val="11"/>
        <color theme="1"/>
        <rFont val="ＭＳ 明朝"/>
        <family val="2"/>
        <charset val="128"/>
      </rPr>
      <t>助成金</t>
    </r>
    <rPh sb="0" eb="3">
      <t>ジョセイキン</t>
    </rPh>
    <phoneticPr fontId="2"/>
  </si>
  <si>
    <r>
      <rPr>
        <sz val="11"/>
        <color theme="1"/>
        <rFont val="ＭＳ 明朝"/>
        <family val="2"/>
        <charset val="128"/>
      </rPr>
      <t>自己負担</t>
    </r>
    <rPh sb="0" eb="2">
      <t>ジコ</t>
    </rPh>
    <rPh sb="2" eb="4">
      <t>フタン</t>
    </rPh>
    <phoneticPr fontId="2"/>
  </si>
  <si>
    <r>
      <rPr>
        <sz val="11"/>
        <color theme="1"/>
        <rFont val="ＭＳ 明朝"/>
        <family val="2"/>
        <charset val="128"/>
      </rPr>
      <t>備考</t>
    </r>
    <rPh sb="0" eb="2">
      <t>ビコウ</t>
    </rPh>
    <phoneticPr fontId="2"/>
  </si>
  <si>
    <r>
      <rPr>
        <sz val="11"/>
        <color theme="1"/>
        <rFont val="ＭＳ 明朝"/>
        <family val="2"/>
        <charset val="128"/>
      </rPr>
      <t>員数</t>
    </r>
    <r>
      <rPr>
        <sz val="11"/>
        <color theme="1"/>
        <rFont val="Century"/>
        <family val="1"/>
      </rPr>
      <t>1</t>
    </r>
    <rPh sb="0" eb="2">
      <t>インスウ</t>
    </rPh>
    <phoneticPr fontId="2"/>
  </si>
  <si>
    <r>
      <rPr>
        <sz val="11"/>
        <color theme="1"/>
        <rFont val="ＭＳ 明朝"/>
        <family val="2"/>
        <charset val="128"/>
      </rPr>
      <t>単位</t>
    </r>
    <r>
      <rPr>
        <sz val="11"/>
        <color theme="1"/>
        <rFont val="Century"/>
        <family val="1"/>
      </rPr>
      <t>1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</si>
  <si>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員数</t>
    </r>
    <r>
      <rPr>
        <sz val="11"/>
        <color theme="1"/>
        <rFont val="Century"/>
        <family val="1"/>
      </rPr>
      <t>2</t>
    </r>
    <rPh sb="0" eb="2">
      <t>インスウ</t>
    </rPh>
    <phoneticPr fontId="2"/>
  </si>
  <si>
    <r>
      <rPr>
        <sz val="11"/>
        <color theme="1"/>
        <rFont val="ＭＳ 明朝"/>
        <family val="2"/>
        <charset val="128"/>
      </rPr>
      <t>単位</t>
    </r>
    <r>
      <rPr>
        <sz val="11"/>
        <color theme="1"/>
        <rFont val="Century"/>
        <family val="1"/>
      </rPr>
      <t>2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</si>
  <si>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員数</t>
    </r>
    <r>
      <rPr>
        <sz val="11"/>
        <color theme="1"/>
        <rFont val="Century"/>
        <family val="1"/>
      </rPr>
      <t>3</t>
    </r>
    <rPh sb="0" eb="2">
      <t>インスウ</t>
    </rPh>
    <phoneticPr fontId="2"/>
  </si>
  <si>
    <r>
      <rPr>
        <sz val="11"/>
        <color theme="1"/>
        <rFont val="ＭＳ 明朝"/>
        <family val="2"/>
        <charset val="128"/>
      </rPr>
      <t>単位</t>
    </r>
    <r>
      <rPr>
        <sz val="11"/>
        <color theme="1"/>
        <rFont val="Century"/>
        <family val="1"/>
      </rPr>
      <t>3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</si>
  <si>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単価</t>
    </r>
    <rPh sb="0" eb="2">
      <t>タンカ</t>
    </rPh>
    <phoneticPr fontId="2"/>
  </si>
  <si>
    <r>
      <rPr>
        <sz val="11"/>
        <color theme="1"/>
        <rFont val="ＭＳ 明朝"/>
        <family val="2"/>
        <charset val="128"/>
      </rPr>
      <t>単位</t>
    </r>
    <rPh sb="0" eb="2">
      <t>タンイ</t>
    </rPh>
    <phoneticPr fontId="2"/>
  </si>
  <si>
    <r>
      <rPr>
        <sz val="11"/>
        <color theme="1"/>
        <rFont val="ＭＳ 明朝"/>
        <family val="2"/>
        <charset val="128"/>
      </rPr>
      <t>＝</t>
    </r>
    <phoneticPr fontId="2"/>
  </si>
  <si>
    <r>
      <rPr>
        <sz val="11"/>
        <color theme="1"/>
        <rFont val="ＭＳ 明朝"/>
        <family val="2"/>
        <charset val="128"/>
      </rPr>
      <t>税込額</t>
    </r>
    <rPh sb="0" eb="2">
      <t>ゼイコミ</t>
    </rPh>
    <rPh sb="2" eb="3">
      <t>ガク</t>
    </rPh>
    <phoneticPr fontId="2"/>
  </si>
  <si>
    <r>
      <rPr>
        <sz val="11"/>
        <color theme="1"/>
        <rFont val="ＭＳ 明朝"/>
        <family val="2"/>
        <charset val="128"/>
      </rPr>
      <t>税抜額</t>
    </r>
    <rPh sb="0" eb="2">
      <t>ゼイヌキ</t>
    </rPh>
    <rPh sb="2" eb="3">
      <t>ガク</t>
    </rPh>
    <phoneticPr fontId="2"/>
  </si>
  <si>
    <r>
      <rPr>
        <sz val="11"/>
        <color theme="1"/>
        <rFont val="ＭＳ 明朝"/>
        <family val="2"/>
        <charset val="128"/>
      </rPr>
      <t>消費税</t>
    </r>
    <rPh sb="0" eb="3">
      <t>ショウヒゼイ</t>
    </rPh>
    <phoneticPr fontId="2"/>
  </si>
  <si>
    <r>
      <rPr>
        <sz val="11"/>
        <color theme="1"/>
        <rFont val="ＭＳ 明朝"/>
        <family val="2"/>
        <charset val="128"/>
      </rPr>
      <t>連携体制を構築するために要する経費</t>
    </r>
    <rPh sb="0" eb="2">
      <t>レンケイ</t>
    </rPh>
    <rPh sb="2" eb="4">
      <t>タイセイ</t>
    </rPh>
    <rPh sb="5" eb="7">
      <t>コウチク</t>
    </rPh>
    <rPh sb="12" eb="13">
      <t>ヨウ</t>
    </rPh>
    <rPh sb="15" eb="17">
      <t>ケイヒ</t>
    </rPh>
    <phoneticPr fontId="2"/>
  </si>
  <si>
    <r>
      <rPr>
        <sz val="11"/>
        <color theme="1"/>
        <rFont val="ＭＳ 明朝"/>
        <family val="2"/>
        <charset val="128"/>
      </rPr>
      <t>式</t>
    </r>
    <rPh sb="0" eb="1">
      <t>シキ</t>
    </rPh>
    <phoneticPr fontId="2"/>
  </si>
  <si>
    <r>
      <rPr>
        <sz val="11"/>
        <color theme="1"/>
        <rFont val="ＭＳ 明朝"/>
        <family val="2"/>
        <charset val="128"/>
      </rPr>
      <t>円</t>
    </r>
    <rPh sb="0" eb="1">
      <t>エン</t>
    </rPh>
    <phoneticPr fontId="2"/>
  </si>
  <si>
    <r>
      <rPr>
        <sz val="11"/>
        <color theme="1"/>
        <rFont val="ＭＳ 明朝"/>
        <family val="2"/>
        <charset val="128"/>
      </rPr>
      <t>小計</t>
    </r>
    <rPh sb="0" eb="2">
      <t>ショウケイ</t>
    </rPh>
    <phoneticPr fontId="2"/>
  </si>
  <si>
    <r>
      <rPr>
        <sz val="11"/>
        <color theme="1"/>
        <rFont val="ＭＳ 明朝"/>
        <family val="2"/>
        <charset val="128"/>
      </rPr>
      <t>市場調査･商談等旅費</t>
    </r>
    <rPh sb="0" eb="2">
      <t>シジョウ</t>
    </rPh>
    <rPh sb="2" eb="4">
      <t>チョウサ</t>
    </rPh>
    <rPh sb="5" eb="7">
      <t>ショウダン</t>
    </rPh>
    <rPh sb="7" eb="8">
      <t>トウ</t>
    </rPh>
    <rPh sb="8" eb="10">
      <t>リョヒ</t>
    </rPh>
    <phoneticPr fontId="2"/>
  </si>
  <si>
    <r>
      <rPr>
        <sz val="11"/>
        <color theme="1"/>
        <rFont val="ＭＳ 明朝"/>
        <family val="2"/>
        <charset val="128"/>
      </rPr>
      <t>コンサルティング経費</t>
    </r>
    <rPh sb="8" eb="10">
      <t>ケイヒ</t>
    </rPh>
    <phoneticPr fontId="2"/>
  </si>
  <si>
    <r>
      <rPr>
        <sz val="11"/>
        <color theme="1"/>
        <rFont val="ＭＳ 明朝"/>
        <family val="2"/>
        <charset val="128"/>
      </rPr>
      <t>回</t>
    </r>
    <rPh sb="0" eb="1">
      <t>カイ</t>
    </rPh>
    <phoneticPr fontId="2"/>
  </si>
  <si>
    <r>
      <rPr>
        <sz val="11"/>
        <color theme="1"/>
        <rFont val="ＭＳ 明朝"/>
        <family val="2"/>
        <charset val="128"/>
      </rPr>
      <t>プロモーション資材等作成費</t>
    </r>
    <rPh sb="7" eb="9">
      <t>シザイ</t>
    </rPh>
    <rPh sb="9" eb="10">
      <t>トウ</t>
    </rPh>
    <rPh sb="10" eb="12">
      <t>サクセイ</t>
    </rPh>
    <rPh sb="12" eb="13">
      <t>ヒ</t>
    </rPh>
    <phoneticPr fontId="2"/>
  </si>
  <si>
    <r>
      <rPr>
        <sz val="11"/>
        <color theme="1"/>
        <rFont val="ＭＳ 明朝"/>
        <family val="2"/>
        <charset val="128"/>
      </rPr>
      <t>か月</t>
    </r>
    <rPh sb="1" eb="2">
      <t>ゲツ</t>
    </rPh>
    <phoneticPr fontId="2"/>
  </si>
  <si>
    <r>
      <rPr>
        <sz val="11"/>
        <color theme="1"/>
        <rFont val="ＭＳ 明朝"/>
        <family val="2"/>
        <charset val="128"/>
      </rPr>
      <t>金利</t>
    </r>
    <rPh sb="0" eb="2">
      <t>キンリ</t>
    </rPh>
    <phoneticPr fontId="2"/>
  </si>
  <si>
    <r>
      <rPr>
        <sz val="11"/>
        <color theme="1"/>
        <rFont val="ＭＳ 明朝"/>
        <family val="2"/>
        <charset val="128"/>
      </rPr>
      <t>％</t>
    </r>
  </si>
  <si>
    <r>
      <rPr>
        <sz val="11"/>
        <color theme="1"/>
        <rFont val="ＭＳ 明朝"/>
        <family val="2"/>
        <charset val="128"/>
      </rPr>
      <t>保管料</t>
    </r>
    <rPh sb="0" eb="3">
      <t>ホカンリョウ</t>
    </rPh>
    <phoneticPr fontId="2"/>
  </si>
  <si>
    <r>
      <rPr>
        <sz val="11"/>
        <color theme="1"/>
        <rFont val="ＭＳ 明朝"/>
        <family val="2"/>
        <charset val="128"/>
      </rPr>
      <t>期</t>
    </r>
    <rPh sb="0" eb="1">
      <t>キ</t>
    </rPh>
    <phoneticPr fontId="2"/>
  </si>
  <si>
    <r>
      <rPr>
        <sz val="11"/>
        <color theme="1"/>
        <rFont val="ＭＳ 明朝"/>
        <family val="2"/>
        <charset val="128"/>
      </rPr>
      <t>円</t>
    </r>
    <r>
      <rPr>
        <sz val="11"/>
        <color theme="1"/>
        <rFont val="Century"/>
        <family val="1"/>
      </rPr>
      <t>/</t>
    </r>
    <r>
      <rPr>
        <sz val="11"/>
        <color theme="1"/>
        <rFont val="ＭＳ 明朝"/>
        <family val="2"/>
        <charset val="128"/>
      </rPr>
      <t>期</t>
    </r>
    <rPh sb="0" eb="1">
      <t>エン</t>
    </rPh>
    <rPh sb="2" eb="3">
      <t>キ</t>
    </rPh>
    <phoneticPr fontId="2"/>
  </si>
  <si>
    <r>
      <rPr>
        <sz val="11"/>
        <color theme="1"/>
        <rFont val="ＭＳ 明朝"/>
        <family val="2"/>
        <charset val="128"/>
      </rPr>
      <t>入出庫料</t>
    </r>
    <rPh sb="0" eb="4">
      <t>ニュウシュッコリョウ</t>
    </rPh>
    <phoneticPr fontId="2"/>
  </si>
  <si>
    <r>
      <rPr>
        <sz val="11"/>
        <color theme="1"/>
        <rFont val="ＭＳ 明朝"/>
        <family val="2"/>
        <charset val="128"/>
      </rPr>
      <t>円</t>
    </r>
    <r>
      <rPr>
        <sz val="11"/>
        <color theme="1"/>
        <rFont val="Century"/>
        <family val="1"/>
      </rPr>
      <t>/kg</t>
    </r>
    <rPh sb="0" eb="1">
      <t>エン</t>
    </rPh>
    <phoneticPr fontId="2"/>
  </si>
  <si>
    <r>
      <rPr>
        <sz val="11"/>
        <color theme="1"/>
        <rFont val="ＭＳ 明朝"/>
        <family val="2"/>
        <charset val="128"/>
      </rPr>
      <t>加工経費</t>
    </r>
    <rPh sb="0" eb="2">
      <t>カコウ</t>
    </rPh>
    <rPh sb="2" eb="4">
      <t>ケイヒ</t>
    </rPh>
    <phoneticPr fontId="2"/>
  </si>
  <si>
    <r>
      <rPr>
        <sz val="11"/>
        <color theme="1"/>
        <rFont val="ＭＳ 明朝"/>
        <family val="2"/>
        <charset val="128"/>
      </rPr>
      <t>運送経費</t>
    </r>
    <rPh sb="0" eb="2">
      <t>ウンソウ</t>
    </rPh>
    <rPh sb="2" eb="4">
      <t>ケイヒ</t>
    </rPh>
    <phoneticPr fontId="2"/>
  </si>
  <si>
    <r>
      <rPr>
        <sz val="11"/>
        <color theme="1"/>
        <rFont val="ＭＳ 明朝"/>
        <family val="2"/>
        <charset val="128"/>
      </rPr>
      <t>水産物の加工のために必要な機器、資材の購入費</t>
    </r>
    <rPh sb="0" eb="3">
      <t>スイサンブツ</t>
    </rPh>
    <rPh sb="4" eb="6">
      <t>カコウ</t>
    </rPh>
    <rPh sb="10" eb="12">
      <t>ヒツヨウ</t>
    </rPh>
    <rPh sb="13" eb="15">
      <t>キキ</t>
    </rPh>
    <rPh sb="16" eb="18">
      <t>シザイ</t>
    </rPh>
    <rPh sb="19" eb="21">
      <t>コウニュウ</t>
    </rPh>
    <rPh sb="21" eb="22">
      <t>ヒ</t>
    </rPh>
    <phoneticPr fontId="2"/>
  </si>
  <si>
    <r>
      <rPr>
        <sz val="11"/>
        <color theme="1"/>
        <rFont val="ＭＳ 明朝"/>
        <family val="2"/>
        <charset val="128"/>
      </rPr>
      <t>水産物の集出荷･貯蔵･販売等に必要な機器、資材の購入費</t>
    </r>
    <rPh sb="0" eb="3">
      <t>スイサンブツ</t>
    </rPh>
    <rPh sb="4" eb="5">
      <t>シュウ</t>
    </rPh>
    <rPh sb="5" eb="7">
      <t>シュッカ</t>
    </rPh>
    <rPh sb="8" eb="10">
      <t>チョゾウ</t>
    </rPh>
    <rPh sb="11" eb="13">
      <t>ハンバイ</t>
    </rPh>
    <rPh sb="13" eb="14">
      <t>トウ</t>
    </rPh>
    <rPh sb="15" eb="17">
      <t>ヒツヨウ</t>
    </rPh>
    <rPh sb="18" eb="20">
      <t>キキ</t>
    </rPh>
    <rPh sb="21" eb="23">
      <t>シザイ</t>
    </rPh>
    <rPh sb="24" eb="26">
      <t>コウニュウ</t>
    </rPh>
    <rPh sb="26" eb="27">
      <t>ヒ</t>
    </rPh>
    <phoneticPr fontId="2"/>
  </si>
  <si>
    <r>
      <rPr>
        <sz val="11"/>
        <color theme="1"/>
        <rFont val="ＭＳ 明朝"/>
        <family val="2"/>
        <charset val="128"/>
      </rPr>
      <t>その他の経費（水産庁長官が認める経費）</t>
    </r>
    <rPh sb="2" eb="3">
      <t>タ</t>
    </rPh>
    <rPh sb="4" eb="6">
      <t>ケイヒ</t>
    </rPh>
    <rPh sb="7" eb="10">
      <t>スイサンチョウ</t>
    </rPh>
    <rPh sb="10" eb="12">
      <t>チョウカン</t>
    </rPh>
    <rPh sb="13" eb="14">
      <t>ミト</t>
    </rPh>
    <rPh sb="16" eb="18">
      <t>ケイヒ</t>
    </rPh>
    <phoneticPr fontId="2"/>
  </si>
  <si>
    <r>
      <rPr>
        <sz val="11"/>
        <color theme="1"/>
        <rFont val="ＭＳ 明朝"/>
        <family val="2"/>
        <charset val="128"/>
      </rPr>
      <t>合計</t>
    </r>
    <rPh sb="0" eb="2">
      <t>ゴウケイ</t>
    </rPh>
    <phoneticPr fontId="2"/>
  </si>
  <si>
    <r>
      <rPr>
        <sz val="11"/>
        <color theme="1"/>
        <rFont val="ＭＳ 明朝"/>
        <family val="2"/>
        <charset val="128"/>
      </rPr>
      <t>※消費税納入業者にあっては、原則【税抜額】を事業費として、課題提案書５（１）②支出の備考欄にはこの表の備考欄の内容を記載してください。</t>
    </r>
    <rPh sb="1" eb="4">
      <t>ショウヒゼイ</t>
    </rPh>
    <rPh sb="4" eb="6">
      <t>ノウニュウ</t>
    </rPh>
    <rPh sb="6" eb="8">
      <t>ギョウシャ</t>
    </rPh>
    <rPh sb="14" eb="16">
      <t>ゲンソク</t>
    </rPh>
    <rPh sb="17" eb="19">
      <t>ゼイヌキ</t>
    </rPh>
    <rPh sb="19" eb="20">
      <t>ガク</t>
    </rPh>
    <rPh sb="22" eb="25">
      <t>ジギョウヒ</t>
    </rPh>
    <rPh sb="29" eb="31">
      <t>カダイ</t>
    </rPh>
    <rPh sb="31" eb="34">
      <t>テイアンショ</t>
    </rPh>
    <rPh sb="39" eb="41">
      <t>シシュツ</t>
    </rPh>
    <rPh sb="42" eb="44">
      <t>ビコウ</t>
    </rPh>
    <rPh sb="44" eb="45">
      <t>ラン</t>
    </rPh>
    <rPh sb="49" eb="50">
      <t>ヒョウ</t>
    </rPh>
    <rPh sb="51" eb="53">
      <t>ビコウ</t>
    </rPh>
    <rPh sb="53" eb="54">
      <t>ラン</t>
    </rPh>
    <rPh sb="55" eb="57">
      <t>ナイヨウ</t>
    </rPh>
    <rPh sb="58" eb="60">
      <t>キサイ</t>
    </rPh>
    <phoneticPr fontId="2"/>
  </si>
  <si>
    <r>
      <rPr>
        <sz val="11"/>
        <color theme="1"/>
        <rFont val="ＭＳ 明朝"/>
        <family val="2"/>
        <charset val="128"/>
      </rPr>
      <t>※必要な区分に名称、数値等を記入し、使用しない区分は非表示としてください。</t>
    </r>
    <rPh sb="1" eb="3">
      <t>ヒツヨウ</t>
    </rPh>
    <rPh sb="4" eb="6">
      <t>クブン</t>
    </rPh>
    <rPh sb="7" eb="9">
      <t>メイショウ</t>
    </rPh>
    <rPh sb="10" eb="12">
      <t>スウチ</t>
    </rPh>
    <rPh sb="12" eb="13">
      <t>トウ</t>
    </rPh>
    <rPh sb="14" eb="16">
      <t>キニュウ</t>
    </rPh>
    <rPh sb="18" eb="20">
      <t>シヨウ</t>
    </rPh>
    <rPh sb="23" eb="25">
      <t>クブン</t>
    </rPh>
    <rPh sb="26" eb="29">
      <t>ヒヒョウジ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</si>
</sst>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8" x14ac:knownFonts="1">
    <font>
      <sz val="11"/>
      <color theme="1"/>
      <name val="ＭＳ 明朝"/>
      <family val="2"/>
      <charset val="128"/>
    </font>
    <font>
      <sz val="11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11"/>
      <color theme="1"/>
      <name val="ＭＳ 明朝"/>
      <family val="1"/>
      <charset val="128"/>
    </font>
    <font>
      <sz val="11"/>
      <color rgb="FFFF0000"/>
      <name val="ＭＳ 明朝"/>
      <family val="1"/>
      <charset val="128"/>
    </font>
    <font>
      <sz val="11"/>
      <color theme="1"/>
      <name val="Century"/>
      <family val="1"/>
    </font>
    <font>
      <sz val="11"/>
      <color theme="1"/>
      <name val="ＭＳ Ｐ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3" fillId="0" borderId="2" xfId="0" applyFont="1" applyBorder="1">
      <alignment vertical="center"/>
    </xf>
    <xf numFmtId="38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>
      <alignment vertical="center"/>
    </xf>
    <xf numFmtId="38" fontId="5" fillId="0" borderId="7" xfId="1" applyFont="1" applyBorder="1">
      <alignment vertical="center"/>
    </xf>
    <xf numFmtId="38" fontId="5" fillId="0" borderId="14" xfId="1" applyFont="1" applyBorder="1">
      <alignment vertical="center"/>
    </xf>
    <xf numFmtId="38" fontId="5" fillId="0" borderId="14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2" xfId="1" applyFont="1" applyBorder="1">
      <alignment vertical="center"/>
    </xf>
    <xf numFmtId="0" fontId="5" fillId="0" borderId="3" xfId="0" applyFont="1" applyBorder="1">
      <alignment vertical="center"/>
    </xf>
    <xf numFmtId="38" fontId="5" fillId="0" borderId="8" xfId="1" applyFont="1" applyBorder="1">
      <alignment vertical="center"/>
    </xf>
    <xf numFmtId="38" fontId="5" fillId="0" borderId="0" xfId="1" applyFont="1" applyBorder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12" xfId="1" applyFont="1" applyBorder="1" applyAlignment="1">
      <alignment horizontal="center" vertical="center"/>
    </xf>
    <xf numFmtId="38" fontId="5" fillId="0" borderId="3" xfId="1" applyFont="1" applyBorder="1">
      <alignment vertical="center"/>
    </xf>
    <xf numFmtId="0" fontId="5" fillId="0" borderId="4" xfId="0" applyFont="1" applyBorder="1" applyAlignment="1">
      <alignment horizontal="center" vertical="center"/>
    </xf>
    <xf numFmtId="38" fontId="5" fillId="0" borderId="9" xfId="1" applyFont="1" applyBorder="1">
      <alignment vertical="center"/>
    </xf>
    <xf numFmtId="38" fontId="5" fillId="0" borderId="15" xfId="1" applyFont="1" applyBorder="1">
      <alignment vertical="center"/>
    </xf>
    <xf numFmtId="38" fontId="5" fillId="0" borderId="13" xfId="1" applyFont="1" applyBorder="1">
      <alignment vertical="center"/>
    </xf>
    <xf numFmtId="38" fontId="5" fillId="0" borderId="4" xfId="1" applyFont="1" applyBorder="1">
      <alignment vertical="center"/>
    </xf>
    <xf numFmtId="176" fontId="5" fillId="0" borderId="14" xfId="1" applyNumberFormat="1" applyFont="1" applyBorder="1">
      <alignment vertical="center"/>
    </xf>
    <xf numFmtId="176" fontId="5" fillId="0" borderId="0" xfId="1" applyNumberFormat="1" applyFont="1" applyBorder="1">
      <alignment vertical="center"/>
    </xf>
    <xf numFmtId="40" fontId="5" fillId="0" borderId="7" xfId="1" applyNumberFormat="1" applyFont="1" applyBorder="1">
      <alignment vertical="center"/>
    </xf>
    <xf numFmtId="40" fontId="5" fillId="0" borderId="8" xfId="1" applyNumberFormat="1" applyFont="1" applyBorder="1">
      <alignment vertical="center"/>
    </xf>
    <xf numFmtId="40" fontId="5" fillId="0" borderId="9" xfId="1" applyNumberFormat="1" applyFont="1" applyBorder="1">
      <alignment vertical="center"/>
    </xf>
    <xf numFmtId="40" fontId="5" fillId="0" borderId="0" xfId="1" applyNumberFormat="1" applyFont="1" applyBorder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>
      <alignment vertical="center"/>
    </xf>
    <xf numFmtId="38" fontId="5" fillId="0" borderId="6" xfId="1" applyFont="1" applyBorder="1">
      <alignment vertical="center"/>
    </xf>
    <xf numFmtId="38" fontId="5" fillId="0" borderId="5" xfId="1" applyFont="1" applyBorder="1">
      <alignment vertical="center"/>
    </xf>
    <xf numFmtId="38" fontId="5" fillId="0" borderId="10" xfId="1" applyFont="1" applyBorder="1">
      <alignment vertical="center"/>
    </xf>
    <xf numFmtId="38" fontId="5" fillId="0" borderId="1" xfId="1" applyFont="1" applyBorder="1">
      <alignment vertical="center"/>
    </xf>
    <xf numFmtId="0" fontId="6" fillId="0" borderId="2" xfId="0" applyFont="1" applyBorder="1">
      <alignment vertical="center"/>
    </xf>
    <xf numFmtId="38" fontId="6" fillId="0" borderId="14" xfId="1" applyFont="1" applyBorder="1">
      <alignment vertical="center"/>
    </xf>
    <xf numFmtId="0" fontId="7" fillId="0" borderId="0" xfId="0" applyFont="1">
      <alignment vertical="center"/>
    </xf>
    <xf numFmtId="0" fontId="5" fillId="0" borderId="4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A2ED7F-A4C0-4F9B-8173-40D604EA676F}">
  <sheetPr>
    <pageSetUpPr fitToPage="1"/>
  </sheetPr>
  <dimension ref="A1:V57"/>
  <sheetViews>
    <sheetView tabSelected="1" zoomScaleNormal="100" workbookViewId="0">
      <selection activeCell="B14" sqref="A14:XFD17"/>
    </sheetView>
  </sheetViews>
  <sheetFormatPr defaultRowHeight="13.5" x14ac:dyDescent="0.15"/>
  <cols>
    <col min="1" max="1" width="23.125" customWidth="1"/>
    <col min="2" max="2" width="32.5" customWidth="1"/>
    <col min="3" max="3" width="10.5" bestFit="1" customWidth="1"/>
    <col min="4" max="4" width="5.375" customWidth="1"/>
    <col min="5" max="5" width="3.5" customWidth="1"/>
    <col min="6" max="7" width="6.5" customWidth="1"/>
    <col min="8" max="8" width="3.5" customWidth="1"/>
    <col min="9" max="9" width="10.375" hidden="1" customWidth="1"/>
    <col min="10" max="10" width="6.5" hidden="1" customWidth="1"/>
    <col min="11" max="11" width="3.5" hidden="1" customWidth="1"/>
    <col min="12" max="12" width="12.75" bestFit="1" customWidth="1"/>
    <col min="13" max="13" width="6.5" bestFit="1" customWidth="1"/>
    <col min="14" max="14" width="3.5" bestFit="1" customWidth="1"/>
    <col min="15" max="15" width="13" bestFit="1" customWidth="1"/>
    <col min="16" max="16" width="13" customWidth="1"/>
    <col min="17" max="17" width="10.5" bestFit="1" customWidth="1"/>
    <col min="18" max="20" width="11.625" bestFit="1" customWidth="1"/>
    <col min="21" max="21" width="21.625" bestFit="1" customWidth="1"/>
    <col min="22" max="22" width="11.625" bestFit="1" customWidth="1"/>
  </cols>
  <sheetData>
    <row r="1" spans="1:22" ht="14.25" x14ac:dyDescent="0.15">
      <c r="A1" s="3" t="s">
        <v>56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</row>
    <row r="2" spans="1:22" ht="14.25" x14ac:dyDescent="0.15">
      <c r="A2" s="3" t="s">
        <v>57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2" ht="14.25" x14ac:dyDescent="0.15">
      <c r="A3" s="3" t="s">
        <v>58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4" t="s">
        <v>59</v>
      </c>
    </row>
    <row r="4" spans="1:22" ht="14.25" x14ac:dyDescent="0.15">
      <c r="A4" s="42" t="s">
        <v>60</v>
      </c>
      <c r="B4" s="42" t="s">
        <v>61</v>
      </c>
      <c r="C4" s="44" t="s">
        <v>62</v>
      </c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6"/>
      <c r="R4" s="42" t="s">
        <v>63</v>
      </c>
      <c r="S4" s="42" t="s">
        <v>64</v>
      </c>
      <c r="T4" s="42" t="s">
        <v>65</v>
      </c>
      <c r="U4" s="42" t="s">
        <v>66</v>
      </c>
    </row>
    <row r="5" spans="1:22" ht="14.25" x14ac:dyDescent="0.15">
      <c r="A5" s="42"/>
      <c r="B5" s="42"/>
      <c r="C5" s="5" t="s">
        <v>67</v>
      </c>
      <c r="D5" s="6" t="s">
        <v>68</v>
      </c>
      <c r="E5" s="6" t="s">
        <v>0</v>
      </c>
      <c r="F5" s="6" t="s">
        <v>69</v>
      </c>
      <c r="G5" s="6" t="s">
        <v>70</v>
      </c>
      <c r="H5" s="6" t="s">
        <v>0</v>
      </c>
      <c r="I5" s="6" t="s">
        <v>71</v>
      </c>
      <c r="J5" s="6" t="s">
        <v>72</v>
      </c>
      <c r="K5" s="6" t="s">
        <v>0</v>
      </c>
      <c r="L5" s="6" t="s">
        <v>73</v>
      </c>
      <c r="M5" s="6" t="s">
        <v>74</v>
      </c>
      <c r="N5" s="7" t="s">
        <v>75</v>
      </c>
      <c r="O5" s="8" t="s">
        <v>76</v>
      </c>
      <c r="P5" s="8" t="s">
        <v>77</v>
      </c>
      <c r="Q5" s="8" t="s">
        <v>78</v>
      </c>
      <c r="R5" s="42"/>
      <c r="S5" s="42"/>
      <c r="T5" s="42"/>
      <c r="U5" s="42"/>
    </row>
    <row r="6" spans="1:22" ht="14.25" x14ac:dyDescent="0.15">
      <c r="A6" s="43" t="s">
        <v>79</v>
      </c>
      <c r="B6" s="9"/>
      <c r="C6" s="10"/>
      <c r="D6" s="11" t="s">
        <v>80</v>
      </c>
      <c r="E6" s="12" t="s">
        <v>0</v>
      </c>
      <c r="F6" s="11"/>
      <c r="G6" s="11"/>
      <c r="H6" s="12" t="s">
        <v>0</v>
      </c>
      <c r="I6" s="11"/>
      <c r="J6" s="11"/>
      <c r="K6" s="12" t="s">
        <v>0</v>
      </c>
      <c r="L6" s="11"/>
      <c r="M6" s="11" t="s">
        <v>81</v>
      </c>
      <c r="N6" s="13" t="s">
        <v>75</v>
      </c>
      <c r="O6" s="14">
        <f>P6*1.1</f>
        <v>0</v>
      </c>
      <c r="P6" s="14">
        <f t="shared" ref="P6:P8" si="0">IF(F6="",C6*L6,IF(I6="",C6*F6*L6,C6*L6))</f>
        <v>0</v>
      </c>
      <c r="Q6" s="14">
        <f>O6-P6</f>
        <v>0</v>
      </c>
      <c r="R6" s="14"/>
      <c r="S6" s="14"/>
      <c r="T6" s="14"/>
      <c r="U6" s="9"/>
    </row>
    <row r="7" spans="1:22" ht="14.25" x14ac:dyDescent="0.15">
      <c r="A7" s="43"/>
      <c r="B7" s="15"/>
      <c r="C7" s="16"/>
      <c r="D7" s="17"/>
      <c r="E7" s="18" t="s">
        <v>0</v>
      </c>
      <c r="F7" s="17"/>
      <c r="G7" s="17"/>
      <c r="H7" s="18" t="s">
        <v>0</v>
      </c>
      <c r="I7" s="17"/>
      <c r="J7" s="17"/>
      <c r="K7" s="18" t="s">
        <v>0</v>
      </c>
      <c r="L7" s="17"/>
      <c r="M7" s="17" t="s">
        <v>81</v>
      </c>
      <c r="N7" s="19" t="s">
        <v>75</v>
      </c>
      <c r="O7" s="20">
        <f t="shared" ref="O7:O8" si="1">P7*1.1</f>
        <v>0</v>
      </c>
      <c r="P7" s="20">
        <f t="shared" si="0"/>
        <v>0</v>
      </c>
      <c r="Q7" s="20">
        <f t="shared" ref="Q7:Q8" si="2">O7-P7</f>
        <v>0</v>
      </c>
      <c r="R7" s="20"/>
      <c r="S7" s="20"/>
      <c r="T7" s="20"/>
      <c r="U7" s="15"/>
    </row>
    <row r="8" spans="1:22" ht="14.25" x14ac:dyDescent="0.15">
      <c r="A8" s="43"/>
      <c r="B8" s="15"/>
      <c r="C8" s="16"/>
      <c r="D8" s="17"/>
      <c r="E8" s="18" t="s">
        <v>0</v>
      </c>
      <c r="F8" s="17"/>
      <c r="G8" s="17"/>
      <c r="H8" s="18" t="s">
        <v>0</v>
      </c>
      <c r="I8" s="17"/>
      <c r="J8" s="17"/>
      <c r="K8" s="18" t="s">
        <v>0</v>
      </c>
      <c r="L8" s="17"/>
      <c r="M8" s="17" t="s">
        <v>81</v>
      </c>
      <c r="N8" s="19" t="s">
        <v>75</v>
      </c>
      <c r="O8" s="20">
        <f t="shared" si="1"/>
        <v>0</v>
      </c>
      <c r="P8" s="20">
        <f t="shared" si="0"/>
        <v>0</v>
      </c>
      <c r="Q8" s="20">
        <f t="shared" si="2"/>
        <v>0</v>
      </c>
      <c r="R8" s="20"/>
      <c r="S8" s="20"/>
      <c r="T8" s="20"/>
      <c r="U8" s="15"/>
    </row>
    <row r="9" spans="1:22" ht="14.25" x14ac:dyDescent="0.15">
      <c r="A9" s="43"/>
      <c r="B9" s="21" t="s">
        <v>82</v>
      </c>
      <c r="C9" s="22"/>
      <c r="D9" s="23"/>
      <c r="E9" s="23"/>
      <c r="F9" s="23"/>
      <c r="G9" s="23"/>
      <c r="H9" s="23"/>
      <c r="I9" s="23"/>
      <c r="J9" s="23"/>
      <c r="K9" s="23"/>
      <c r="L9" s="23"/>
      <c r="M9" s="23"/>
      <c r="N9" s="24"/>
      <c r="O9" s="25">
        <f>SUM(O6:O8)</f>
        <v>0</v>
      </c>
      <c r="P9" s="25">
        <f>SUM(P6:P8)</f>
        <v>0</v>
      </c>
      <c r="Q9" s="25">
        <f>SUM(Q6:Q8)</f>
        <v>0</v>
      </c>
      <c r="R9" s="25">
        <f>P9</f>
        <v>0</v>
      </c>
      <c r="S9" s="25">
        <f>ROUNDDOWN(R9/2,-3)</f>
        <v>0</v>
      </c>
      <c r="T9" s="25">
        <f>+R9-S9</f>
        <v>0</v>
      </c>
      <c r="U9" s="41" t="str">
        <f>"減額した金額"&amp;TEXT(S9*0.1,"#,###円")</f>
        <v>減額した金額円</v>
      </c>
      <c r="V9" s="2"/>
    </row>
    <row r="10" spans="1:22" ht="14.25" x14ac:dyDescent="0.15">
      <c r="A10" s="43" t="s">
        <v>83</v>
      </c>
      <c r="B10" s="9"/>
      <c r="C10" s="10"/>
      <c r="D10" s="11" t="s">
        <v>80</v>
      </c>
      <c r="E10" s="12" t="s">
        <v>0</v>
      </c>
      <c r="F10" s="11"/>
      <c r="G10" s="11"/>
      <c r="H10" s="12" t="s">
        <v>0</v>
      </c>
      <c r="I10" s="11"/>
      <c r="J10" s="11"/>
      <c r="K10" s="12" t="s">
        <v>0</v>
      </c>
      <c r="L10" s="11"/>
      <c r="M10" s="11" t="s">
        <v>81</v>
      </c>
      <c r="N10" s="13" t="s">
        <v>75</v>
      </c>
      <c r="O10" s="14">
        <f>P10*1.1</f>
        <v>0</v>
      </c>
      <c r="P10" s="14">
        <f t="shared" ref="P10:P12" si="3">IF(F10="",C10*L10,IF(I10="",C10*F10*L10,C10*L10))</f>
        <v>0</v>
      </c>
      <c r="Q10" s="14">
        <f>O10-P10</f>
        <v>0</v>
      </c>
      <c r="R10" s="14"/>
      <c r="S10" s="14"/>
      <c r="T10" s="14"/>
      <c r="U10" s="9"/>
    </row>
    <row r="11" spans="1:22" ht="14.25" x14ac:dyDescent="0.15">
      <c r="A11" s="43"/>
      <c r="B11" s="15"/>
      <c r="C11" s="16"/>
      <c r="D11" s="17"/>
      <c r="E11" s="18" t="s">
        <v>0</v>
      </c>
      <c r="F11" s="17"/>
      <c r="G11" s="17"/>
      <c r="H11" s="18" t="s">
        <v>0</v>
      </c>
      <c r="I11" s="17"/>
      <c r="J11" s="17"/>
      <c r="K11" s="18" t="s">
        <v>0</v>
      </c>
      <c r="L11" s="17"/>
      <c r="M11" s="17" t="s">
        <v>81</v>
      </c>
      <c r="N11" s="19" t="s">
        <v>75</v>
      </c>
      <c r="O11" s="20">
        <f t="shared" ref="O11:O12" si="4">P11*1.1</f>
        <v>0</v>
      </c>
      <c r="P11" s="20">
        <f t="shared" si="3"/>
        <v>0</v>
      </c>
      <c r="Q11" s="20">
        <f t="shared" ref="Q11:Q12" si="5">O11-P11</f>
        <v>0</v>
      </c>
      <c r="R11" s="20"/>
      <c r="S11" s="20"/>
      <c r="T11" s="20"/>
      <c r="U11" s="15"/>
    </row>
    <row r="12" spans="1:22" ht="14.25" x14ac:dyDescent="0.15">
      <c r="A12" s="43"/>
      <c r="B12" s="15"/>
      <c r="C12" s="16"/>
      <c r="D12" s="17"/>
      <c r="E12" s="18" t="s">
        <v>0</v>
      </c>
      <c r="F12" s="17"/>
      <c r="G12" s="17"/>
      <c r="H12" s="18" t="s">
        <v>0</v>
      </c>
      <c r="I12" s="17"/>
      <c r="J12" s="17"/>
      <c r="K12" s="18" t="s">
        <v>0</v>
      </c>
      <c r="L12" s="17"/>
      <c r="M12" s="17" t="s">
        <v>81</v>
      </c>
      <c r="N12" s="19" t="s">
        <v>75</v>
      </c>
      <c r="O12" s="20">
        <f t="shared" si="4"/>
        <v>0</v>
      </c>
      <c r="P12" s="20">
        <f t="shared" si="3"/>
        <v>0</v>
      </c>
      <c r="Q12" s="20">
        <f t="shared" si="5"/>
        <v>0</v>
      </c>
      <c r="R12" s="20"/>
      <c r="S12" s="20"/>
      <c r="T12" s="20"/>
      <c r="U12" s="15"/>
    </row>
    <row r="13" spans="1:22" ht="14.25" x14ac:dyDescent="0.15">
      <c r="A13" s="43"/>
      <c r="B13" s="21" t="s">
        <v>82</v>
      </c>
      <c r="C13" s="22"/>
      <c r="D13" s="23"/>
      <c r="E13" s="23"/>
      <c r="F13" s="23"/>
      <c r="G13" s="23"/>
      <c r="H13" s="23"/>
      <c r="I13" s="23"/>
      <c r="J13" s="23"/>
      <c r="K13" s="23"/>
      <c r="L13" s="23"/>
      <c r="M13" s="23"/>
      <c r="N13" s="24"/>
      <c r="O13" s="25">
        <f>SUM(O10:O12)</f>
        <v>0</v>
      </c>
      <c r="P13" s="25">
        <f>SUM(P10:P12)</f>
        <v>0</v>
      </c>
      <c r="Q13" s="25">
        <f>SUM(Q10:Q12)</f>
        <v>0</v>
      </c>
      <c r="R13" s="25">
        <f>P13</f>
        <v>0</v>
      </c>
      <c r="S13" s="25">
        <f>ROUNDDOWN(R13/2,-3)</f>
        <v>0</v>
      </c>
      <c r="T13" s="25">
        <f>+R13-S13</f>
        <v>0</v>
      </c>
      <c r="U13" s="41" t="str">
        <f>"減額した金額"&amp;TEXT(S13*0.1,"#,###円")</f>
        <v>減額した金額円</v>
      </c>
      <c r="V13" s="2"/>
    </row>
    <row r="14" spans="1:22" ht="14.25" x14ac:dyDescent="0.15">
      <c r="A14" s="43" t="s">
        <v>84</v>
      </c>
      <c r="B14" s="9"/>
      <c r="C14" s="10"/>
      <c r="D14" s="11" t="s">
        <v>85</v>
      </c>
      <c r="E14" s="12" t="s">
        <v>0</v>
      </c>
      <c r="F14" s="11"/>
      <c r="G14" s="11"/>
      <c r="H14" s="12" t="s">
        <v>0</v>
      </c>
      <c r="I14" s="11"/>
      <c r="J14" s="11"/>
      <c r="K14" s="12" t="s">
        <v>0</v>
      </c>
      <c r="L14" s="11"/>
      <c r="M14" s="11" t="s">
        <v>81</v>
      </c>
      <c r="N14" s="13" t="s">
        <v>75</v>
      </c>
      <c r="O14" s="14">
        <f>P14*1.1</f>
        <v>0</v>
      </c>
      <c r="P14" s="14">
        <f t="shared" ref="P14:P16" si="6">IF(F14="",C14*L14,IF(I14="",C14*F14*L14,C14*L14))</f>
        <v>0</v>
      </c>
      <c r="Q14" s="14">
        <f>O14-P14</f>
        <v>0</v>
      </c>
      <c r="R14" s="14"/>
      <c r="S14" s="14"/>
      <c r="T14" s="14"/>
      <c r="U14" s="9"/>
    </row>
    <row r="15" spans="1:22" ht="14.25" x14ac:dyDescent="0.15">
      <c r="A15" s="43"/>
      <c r="B15" s="15"/>
      <c r="C15" s="16"/>
      <c r="D15" s="17" t="s">
        <v>85</v>
      </c>
      <c r="E15" s="18" t="s">
        <v>0</v>
      </c>
      <c r="F15" s="17"/>
      <c r="G15" s="17"/>
      <c r="H15" s="18" t="s">
        <v>0</v>
      </c>
      <c r="I15" s="17"/>
      <c r="J15" s="17"/>
      <c r="K15" s="18" t="s">
        <v>0</v>
      </c>
      <c r="L15" s="17"/>
      <c r="M15" s="17" t="s">
        <v>81</v>
      </c>
      <c r="N15" s="19" t="s">
        <v>75</v>
      </c>
      <c r="O15" s="20">
        <f>P15*1.1</f>
        <v>0</v>
      </c>
      <c r="P15" s="20">
        <f t="shared" si="6"/>
        <v>0</v>
      </c>
      <c r="Q15" s="20">
        <f t="shared" ref="Q15:Q16" si="7">O15-P15</f>
        <v>0</v>
      </c>
      <c r="R15" s="20"/>
      <c r="S15" s="20"/>
      <c r="T15" s="20"/>
      <c r="U15" s="15"/>
    </row>
    <row r="16" spans="1:22" ht="14.25" x14ac:dyDescent="0.15">
      <c r="A16" s="43"/>
      <c r="B16" s="15"/>
      <c r="C16" s="16"/>
      <c r="D16" s="17"/>
      <c r="E16" s="18" t="s">
        <v>0</v>
      </c>
      <c r="F16" s="17"/>
      <c r="G16" s="17"/>
      <c r="H16" s="18" t="s">
        <v>0</v>
      </c>
      <c r="I16" s="17"/>
      <c r="J16" s="17"/>
      <c r="K16" s="18" t="s">
        <v>0</v>
      </c>
      <c r="L16" s="17"/>
      <c r="M16" s="17"/>
      <c r="N16" s="19" t="s">
        <v>75</v>
      </c>
      <c r="O16" s="20">
        <f>P16*1.1</f>
        <v>0</v>
      </c>
      <c r="P16" s="20">
        <f t="shared" si="6"/>
        <v>0</v>
      </c>
      <c r="Q16" s="20">
        <f t="shared" si="7"/>
        <v>0</v>
      </c>
      <c r="R16" s="20"/>
      <c r="S16" s="20"/>
      <c r="T16" s="20"/>
      <c r="U16" s="15"/>
    </row>
    <row r="17" spans="1:21" ht="14.25" x14ac:dyDescent="0.15">
      <c r="A17" s="43"/>
      <c r="B17" s="21" t="s">
        <v>82</v>
      </c>
      <c r="C17" s="22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4"/>
      <c r="O17" s="25">
        <f>SUM(O14:O16)</f>
        <v>0</v>
      </c>
      <c r="P17" s="25">
        <f>SUM(P14:P16)</f>
        <v>0</v>
      </c>
      <c r="Q17" s="25">
        <f>SUM(Q14:Q16)</f>
        <v>0</v>
      </c>
      <c r="R17" s="25">
        <f>+P17</f>
        <v>0</v>
      </c>
      <c r="S17" s="25">
        <f>ROUNDDOWN(R17/2,-3)</f>
        <v>0</v>
      </c>
      <c r="T17" s="25">
        <f>+R17-S17</f>
        <v>0</v>
      </c>
      <c r="U17" s="15" t="str">
        <f>"減額した金額"&amp;TEXT(S17*0.1,"#,###円")</f>
        <v>減額した金額円</v>
      </c>
    </row>
    <row r="18" spans="1:21" ht="14.25" x14ac:dyDescent="0.15">
      <c r="A18" s="43" t="s">
        <v>86</v>
      </c>
      <c r="B18" s="9"/>
      <c r="C18" s="10"/>
      <c r="D18" s="11"/>
      <c r="E18" s="12" t="s">
        <v>0</v>
      </c>
      <c r="F18" s="11"/>
      <c r="G18" s="11"/>
      <c r="H18" s="12" t="s">
        <v>0</v>
      </c>
      <c r="I18" s="11"/>
      <c r="J18" s="11"/>
      <c r="K18" s="12" t="s">
        <v>0</v>
      </c>
      <c r="L18" s="11"/>
      <c r="M18" s="11" t="s">
        <v>81</v>
      </c>
      <c r="N18" s="13" t="s">
        <v>75</v>
      </c>
      <c r="O18" s="14">
        <f>P18*1.1</f>
        <v>0</v>
      </c>
      <c r="P18" s="14">
        <f t="shared" ref="P18:P20" si="8">IF(F18="",C18*L18,IF(I18="",C18*F18*L18,C18*L18))</f>
        <v>0</v>
      </c>
      <c r="Q18" s="14">
        <f>O18-P18</f>
        <v>0</v>
      </c>
      <c r="R18" s="14"/>
      <c r="S18" s="14"/>
      <c r="T18" s="14"/>
      <c r="U18" s="9"/>
    </row>
    <row r="19" spans="1:21" ht="14.25" x14ac:dyDescent="0.15">
      <c r="A19" s="43"/>
      <c r="B19" s="15"/>
      <c r="C19" s="16"/>
      <c r="D19" s="17"/>
      <c r="E19" s="18" t="s">
        <v>0</v>
      </c>
      <c r="F19" s="17"/>
      <c r="G19" s="17"/>
      <c r="H19" s="18" t="s">
        <v>0</v>
      </c>
      <c r="I19" s="17"/>
      <c r="J19" s="17"/>
      <c r="K19" s="18" t="s">
        <v>0</v>
      </c>
      <c r="L19" s="17"/>
      <c r="M19" s="17" t="s">
        <v>81</v>
      </c>
      <c r="N19" s="19" t="s">
        <v>75</v>
      </c>
      <c r="O19" s="20">
        <f t="shared" ref="O19:O20" si="9">P19*1.1</f>
        <v>0</v>
      </c>
      <c r="P19" s="20">
        <f t="shared" si="8"/>
        <v>0</v>
      </c>
      <c r="Q19" s="20">
        <f t="shared" ref="Q19:Q20" si="10">O19-P19</f>
        <v>0</v>
      </c>
      <c r="R19" s="20"/>
      <c r="S19" s="20"/>
      <c r="T19" s="20"/>
      <c r="U19" s="15"/>
    </row>
    <row r="20" spans="1:21" ht="14.25" x14ac:dyDescent="0.15">
      <c r="A20" s="43"/>
      <c r="B20" s="15"/>
      <c r="C20" s="16"/>
      <c r="D20" s="17"/>
      <c r="E20" s="18" t="s">
        <v>0</v>
      </c>
      <c r="F20" s="17"/>
      <c r="G20" s="17"/>
      <c r="H20" s="18" t="s">
        <v>0</v>
      </c>
      <c r="I20" s="17"/>
      <c r="J20" s="17" t="s">
        <v>87</v>
      </c>
      <c r="K20" s="18" t="s">
        <v>0</v>
      </c>
      <c r="L20" s="17"/>
      <c r="M20" s="17"/>
      <c r="N20" s="19" t="s">
        <v>75</v>
      </c>
      <c r="O20" s="20">
        <f t="shared" si="9"/>
        <v>0</v>
      </c>
      <c r="P20" s="20">
        <f t="shared" si="8"/>
        <v>0</v>
      </c>
      <c r="Q20" s="20">
        <f t="shared" si="10"/>
        <v>0</v>
      </c>
      <c r="R20" s="20"/>
      <c r="S20" s="20"/>
      <c r="T20" s="20"/>
      <c r="U20" s="15"/>
    </row>
    <row r="21" spans="1:21" ht="14.25" x14ac:dyDescent="0.15">
      <c r="A21" s="43"/>
      <c r="B21" s="21" t="s">
        <v>82</v>
      </c>
      <c r="C21" s="22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4"/>
      <c r="O21" s="25">
        <f>SUM(O18:O20)</f>
        <v>0</v>
      </c>
      <c r="P21" s="25">
        <f>SUM(P18:P20)</f>
        <v>0</v>
      </c>
      <c r="Q21" s="25">
        <f>SUM(Q18:Q20)</f>
        <v>0</v>
      </c>
      <c r="R21" s="25">
        <f>+P21</f>
        <v>0</v>
      </c>
      <c r="S21" s="25">
        <f>ROUNDDOWN(R21/2,-3)</f>
        <v>0</v>
      </c>
      <c r="T21" s="25">
        <f>+R21-S21</f>
        <v>0</v>
      </c>
      <c r="U21" s="41" t="str">
        <f>"減額した金額"&amp;TEXT(S21*0.1,"#,###円")</f>
        <v>減額した金額円</v>
      </c>
    </row>
    <row r="22" spans="1:21" ht="14.25" x14ac:dyDescent="0.15">
      <c r="A22" s="43" t="s">
        <v>88</v>
      </c>
      <c r="B22" s="9"/>
      <c r="C22" s="10"/>
      <c r="D22" s="11" t="s">
        <v>1</v>
      </c>
      <c r="E22" s="12" t="s">
        <v>0</v>
      </c>
      <c r="F22" s="11"/>
      <c r="G22" s="11"/>
      <c r="H22" s="12" t="s">
        <v>0</v>
      </c>
      <c r="I22" s="11"/>
      <c r="J22" s="11" t="s">
        <v>87</v>
      </c>
      <c r="K22" s="12" t="s">
        <v>0</v>
      </c>
      <c r="L22" s="11"/>
      <c r="M22" s="11" t="s">
        <v>89</v>
      </c>
      <c r="N22" s="13" t="s">
        <v>75</v>
      </c>
      <c r="O22" s="14">
        <f>P22*1.1</f>
        <v>0</v>
      </c>
      <c r="P22" s="14">
        <f t="shared" ref="P22:P24" si="11">IF(F22="",C22*L22,IF(I22="",C22*F22*L22,C22*L22))</f>
        <v>0</v>
      </c>
      <c r="Q22" s="14">
        <f>O22-P22</f>
        <v>0</v>
      </c>
      <c r="R22" s="14"/>
      <c r="S22" s="14"/>
      <c r="T22" s="14"/>
      <c r="U22" s="9"/>
    </row>
    <row r="23" spans="1:21" ht="14.25" x14ac:dyDescent="0.15">
      <c r="A23" s="43"/>
      <c r="B23" s="15"/>
      <c r="C23" s="16"/>
      <c r="D23" s="17" t="s">
        <v>1</v>
      </c>
      <c r="E23" s="18" t="s">
        <v>0</v>
      </c>
      <c r="F23" s="17"/>
      <c r="G23" s="17"/>
      <c r="H23" s="18" t="s">
        <v>0</v>
      </c>
      <c r="I23" s="17"/>
      <c r="J23" s="17" t="s">
        <v>87</v>
      </c>
      <c r="K23" s="18" t="s">
        <v>0</v>
      </c>
      <c r="L23" s="17"/>
      <c r="M23" s="17" t="s">
        <v>89</v>
      </c>
      <c r="N23" s="19" t="s">
        <v>75</v>
      </c>
      <c r="O23" s="20">
        <f t="shared" ref="O23:O24" si="12">P23*1.1</f>
        <v>0</v>
      </c>
      <c r="P23" s="20">
        <f t="shared" si="11"/>
        <v>0</v>
      </c>
      <c r="Q23" s="20">
        <f t="shared" ref="Q23:Q24" si="13">O23-P23</f>
        <v>0</v>
      </c>
      <c r="R23" s="20"/>
      <c r="S23" s="20"/>
      <c r="T23" s="20"/>
      <c r="U23" s="15"/>
    </row>
    <row r="24" spans="1:21" ht="14.25" x14ac:dyDescent="0.15">
      <c r="A24" s="43"/>
      <c r="B24" s="15"/>
      <c r="C24" s="16"/>
      <c r="D24" s="17"/>
      <c r="E24" s="18" t="s">
        <v>0</v>
      </c>
      <c r="F24" s="17"/>
      <c r="G24" s="17"/>
      <c r="H24" s="18" t="s">
        <v>0</v>
      </c>
      <c r="I24" s="17"/>
      <c r="J24" s="17" t="s">
        <v>87</v>
      </c>
      <c r="K24" s="18" t="s">
        <v>0</v>
      </c>
      <c r="L24" s="17"/>
      <c r="M24" s="17"/>
      <c r="N24" s="19" t="s">
        <v>75</v>
      </c>
      <c r="O24" s="20">
        <f t="shared" si="12"/>
        <v>0</v>
      </c>
      <c r="P24" s="20">
        <f t="shared" si="11"/>
        <v>0</v>
      </c>
      <c r="Q24" s="20">
        <f t="shared" si="13"/>
        <v>0</v>
      </c>
      <c r="R24" s="20"/>
      <c r="S24" s="20"/>
      <c r="T24" s="20"/>
      <c r="U24" s="15"/>
    </row>
    <row r="25" spans="1:21" ht="14.25" x14ac:dyDescent="0.15">
      <c r="A25" s="43"/>
      <c r="B25" s="21" t="s">
        <v>82</v>
      </c>
      <c r="C25" s="22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4"/>
      <c r="O25" s="25">
        <f>SUM(O22:O24)</f>
        <v>0</v>
      </c>
      <c r="P25" s="25">
        <f>SUM(P22:P24)</f>
        <v>0</v>
      </c>
      <c r="Q25" s="25">
        <f>SUM(Q22:Q24)</f>
        <v>0</v>
      </c>
      <c r="R25" s="25">
        <f>+P25</f>
        <v>0</v>
      </c>
      <c r="S25" s="25">
        <f>ROUNDDOWN(R25/2,-3)</f>
        <v>0</v>
      </c>
      <c r="T25" s="25">
        <f>+R25-S25</f>
        <v>0</v>
      </c>
      <c r="U25" s="41" t="str">
        <f>"減額した金額"&amp;TEXT(S25*0.1,"#,###円")</f>
        <v>減額した金額円</v>
      </c>
    </row>
    <row r="26" spans="1:21" ht="14.25" x14ac:dyDescent="0.15">
      <c r="A26" s="43" t="s">
        <v>90</v>
      </c>
      <c r="B26" s="9"/>
      <c r="C26" s="10"/>
      <c r="D26" s="11" t="s">
        <v>2</v>
      </c>
      <c r="E26" s="12" t="s">
        <v>0</v>
      </c>
      <c r="F26" s="11"/>
      <c r="G26" s="11" t="s">
        <v>91</v>
      </c>
      <c r="H26" s="12" t="s">
        <v>0</v>
      </c>
      <c r="I26" s="11"/>
      <c r="J26" s="11"/>
      <c r="K26" s="12" t="s">
        <v>0</v>
      </c>
      <c r="L26" s="11"/>
      <c r="M26" s="11" t="s">
        <v>92</v>
      </c>
      <c r="N26" s="13" t="s">
        <v>75</v>
      </c>
      <c r="O26" s="14">
        <f>P26*1.1</f>
        <v>0</v>
      </c>
      <c r="P26" s="14">
        <f>IF(F26="",C26*L26,IF(I26="",C26*F26*L26,C26*L26))</f>
        <v>0</v>
      </c>
      <c r="Q26" s="14">
        <f>O26-P26</f>
        <v>0</v>
      </c>
      <c r="R26" s="14"/>
      <c r="S26" s="14"/>
      <c r="T26" s="14"/>
      <c r="U26" s="9"/>
    </row>
    <row r="27" spans="1:21" ht="14.25" x14ac:dyDescent="0.15">
      <c r="A27" s="43"/>
      <c r="B27" s="15"/>
      <c r="C27" s="16"/>
      <c r="D27" s="17" t="s">
        <v>2</v>
      </c>
      <c r="E27" s="18" t="s">
        <v>0</v>
      </c>
      <c r="F27" s="17"/>
      <c r="G27" s="17" t="s">
        <v>91</v>
      </c>
      <c r="H27" s="18" t="s">
        <v>0</v>
      </c>
      <c r="I27" s="17"/>
      <c r="J27" s="17"/>
      <c r="K27" s="18" t="s">
        <v>0</v>
      </c>
      <c r="L27" s="17"/>
      <c r="M27" s="17" t="s">
        <v>92</v>
      </c>
      <c r="N27" s="19" t="s">
        <v>75</v>
      </c>
      <c r="O27" s="20">
        <f t="shared" ref="O27:O28" si="14">P27*1.1</f>
        <v>0</v>
      </c>
      <c r="P27" s="20">
        <f t="shared" ref="P27:P52" si="15">IF(F27="",C27*L27,IF(I27="",C27*F27*L27,C27*L27))</f>
        <v>0</v>
      </c>
      <c r="Q27" s="20">
        <f t="shared" ref="Q27:Q28" si="16">O27-P27</f>
        <v>0</v>
      </c>
      <c r="R27" s="20"/>
      <c r="S27" s="20"/>
      <c r="T27" s="20"/>
      <c r="U27" s="15"/>
    </row>
    <row r="28" spans="1:21" x14ac:dyDescent="0.15">
      <c r="A28" s="43"/>
      <c r="B28" s="15"/>
      <c r="C28" s="16"/>
      <c r="D28" s="17" t="s">
        <v>2</v>
      </c>
      <c r="E28" s="18" t="s">
        <v>0</v>
      </c>
      <c r="F28" s="17"/>
      <c r="G28" s="17" t="s">
        <v>91</v>
      </c>
      <c r="H28" s="18" t="s">
        <v>0</v>
      </c>
      <c r="I28" s="17"/>
      <c r="J28" s="17"/>
      <c r="K28" s="18" t="s">
        <v>0</v>
      </c>
      <c r="L28" s="17"/>
      <c r="M28" s="17" t="s">
        <v>92</v>
      </c>
      <c r="N28" s="19" t="s">
        <v>75</v>
      </c>
      <c r="O28" s="20">
        <f t="shared" si="14"/>
        <v>0</v>
      </c>
      <c r="P28" s="20">
        <f t="shared" si="15"/>
        <v>0</v>
      </c>
      <c r="Q28" s="20">
        <f t="shared" si="16"/>
        <v>0</v>
      </c>
      <c r="R28" s="20"/>
      <c r="S28" s="20"/>
      <c r="T28" s="20"/>
      <c r="U28" s="15"/>
    </row>
    <row r="29" spans="1:21" ht="14.25" x14ac:dyDescent="0.15">
      <c r="A29" s="43"/>
      <c r="B29" s="21" t="s">
        <v>82</v>
      </c>
      <c r="C29" s="22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4"/>
      <c r="O29" s="25">
        <f>SUM(O26:O28)</f>
        <v>0</v>
      </c>
      <c r="P29" s="25">
        <f>SUM(P26:P28)</f>
        <v>0</v>
      </c>
      <c r="Q29" s="25">
        <f>SUM(Q26:Q28)</f>
        <v>0</v>
      </c>
      <c r="R29" s="25">
        <f>+P29</f>
        <v>0</v>
      </c>
      <c r="S29" s="25">
        <f>ROUNDDOWN(R29/2,-3)</f>
        <v>0</v>
      </c>
      <c r="T29" s="25">
        <f>+R29-S29</f>
        <v>0</v>
      </c>
      <c r="U29" s="41" t="str">
        <f>"減額した金額"&amp;TEXT(S29*0.1,"#,###円")</f>
        <v>減額した金額円</v>
      </c>
    </row>
    <row r="30" spans="1:21" ht="14.25" x14ac:dyDescent="0.15">
      <c r="A30" s="43" t="s">
        <v>93</v>
      </c>
      <c r="B30" s="9"/>
      <c r="C30" s="10"/>
      <c r="D30" s="11" t="s">
        <v>2</v>
      </c>
      <c r="E30" s="12" t="s">
        <v>0</v>
      </c>
      <c r="F30" s="11"/>
      <c r="G30" s="11"/>
      <c r="H30" s="12" t="s">
        <v>0</v>
      </c>
      <c r="I30" s="11"/>
      <c r="J30" s="11"/>
      <c r="K30" s="12" t="s">
        <v>0</v>
      </c>
      <c r="L30" s="11"/>
      <c r="M30" s="11" t="s">
        <v>94</v>
      </c>
      <c r="N30" s="13" t="s">
        <v>75</v>
      </c>
      <c r="O30" s="14">
        <f>P30*1.1</f>
        <v>0</v>
      </c>
      <c r="P30" s="14">
        <f t="shared" si="15"/>
        <v>0</v>
      </c>
      <c r="Q30" s="14">
        <f>O30-P30</f>
        <v>0</v>
      </c>
      <c r="R30" s="14"/>
      <c r="S30" s="14"/>
      <c r="T30" s="14"/>
      <c r="U30" s="9"/>
    </row>
    <row r="31" spans="1:21" ht="14.25" x14ac:dyDescent="0.15">
      <c r="A31" s="43"/>
      <c r="B31" s="15"/>
      <c r="C31" s="16"/>
      <c r="D31" s="17" t="s">
        <v>2</v>
      </c>
      <c r="E31" s="18" t="s">
        <v>0</v>
      </c>
      <c r="F31" s="17"/>
      <c r="G31" s="17"/>
      <c r="H31" s="18" t="s">
        <v>0</v>
      </c>
      <c r="I31" s="17"/>
      <c r="J31" s="17"/>
      <c r="K31" s="18" t="s">
        <v>0</v>
      </c>
      <c r="L31" s="17"/>
      <c r="M31" s="17" t="s">
        <v>94</v>
      </c>
      <c r="N31" s="19" t="s">
        <v>75</v>
      </c>
      <c r="O31" s="20">
        <f t="shared" ref="O31:O32" si="17">P31*1.1</f>
        <v>0</v>
      </c>
      <c r="P31" s="20">
        <f t="shared" si="15"/>
        <v>0</v>
      </c>
      <c r="Q31" s="20">
        <f t="shared" ref="Q31:Q32" si="18">O31-P31</f>
        <v>0</v>
      </c>
      <c r="R31" s="20"/>
      <c r="S31" s="20"/>
      <c r="T31" s="20"/>
      <c r="U31" s="15"/>
    </row>
    <row r="32" spans="1:21" ht="14.25" x14ac:dyDescent="0.15">
      <c r="A32" s="43"/>
      <c r="B32" s="15"/>
      <c r="C32" s="16"/>
      <c r="D32" s="17"/>
      <c r="E32" s="18" t="s">
        <v>0</v>
      </c>
      <c r="F32" s="17"/>
      <c r="G32" s="17"/>
      <c r="H32" s="18" t="s">
        <v>0</v>
      </c>
      <c r="I32" s="17"/>
      <c r="J32" s="17"/>
      <c r="K32" s="18" t="s">
        <v>0</v>
      </c>
      <c r="L32" s="17"/>
      <c r="M32" s="17"/>
      <c r="N32" s="19" t="s">
        <v>75</v>
      </c>
      <c r="O32" s="20">
        <f t="shared" si="17"/>
        <v>0</v>
      </c>
      <c r="P32" s="20">
        <f t="shared" si="15"/>
        <v>0</v>
      </c>
      <c r="Q32" s="20">
        <f t="shared" si="18"/>
        <v>0</v>
      </c>
      <c r="R32" s="20"/>
      <c r="S32" s="20"/>
      <c r="T32" s="20"/>
      <c r="U32" s="15"/>
    </row>
    <row r="33" spans="1:22" ht="14.25" x14ac:dyDescent="0.15">
      <c r="A33" s="43"/>
      <c r="B33" s="21" t="s">
        <v>82</v>
      </c>
      <c r="C33" s="30"/>
      <c r="D33" s="17"/>
      <c r="E33" s="18"/>
      <c r="F33" s="17"/>
      <c r="G33" s="17"/>
      <c r="H33" s="18"/>
      <c r="I33" s="17"/>
      <c r="J33" s="17"/>
      <c r="K33" s="18"/>
      <c r="L33" s="17"/>
      <c r="M33" s="17"/>
      <c r="N33" s="19"/>
      <c r="O33" s="25">
        <f>SUM(O30:O32)</f>
        <v>0</v>
      </c>
      <c r="P33" s="25">
        <f>SUM(P30:P32)</f>
        <v>0</v>
      </c>
      <c r="Q33" s="25">
        <f>SUM(Q30:Q32)</f>
        <v>0</v>
      </c>
      <c r="R33" s="25">
        <f>+P33</f>
        <v>0</v>
      </c>
      <c r="S33" s="25">
        <f>ROUNDDOWN(R33/2,-3)</f>
        <v>0</v>
      </c>
      <c r="T33" s="25">
        <f>+R33-S33</f>
        <v>0</v>
      </c>
      <c r="U33" s="15" t="str">
        <f>"減額した金額"&amp;TEXT(S33*0.1,"#,###円")</f>
        <v>減額した金額円</v>
      </c>
      <c r="V33" s="2"/>
    </row>
    <row r="34" spans="1:22" ht="14.25" x14ac:dyDescent="0.15">
      <c r="A34" s="43" t="s">
        <v>95</v>
      </c>
      <c r="B34" s="9"/>
      <c r="C34" s="10"/>
      <c r="D34" s="11"/>
      <c r="E34" s="12" t="s">
        <v>0</v>
      </c>
      <c r="F34" s="11"/>
      <c r="G34" s="11"/>
      <c r="H34" s="12" t="s">
        <v>0</v>
      </c>
      <c r="I34" s="11"/>
      <c r="J34" s="11"/>
      <c r="K34" s="12" t="s">
        <v>0</v>
      </c>
      <c r="L34" s="11"/>
      <c r="M34" s="11"/>
      <c r="N34" s="13" t="s">
        <v>75</v>
      </c>
      <c r="O34" s="14">
        <f>P34*1.1</f>
        <v>0</v>
      </c>
      <c r="P34" s="14">
        <f t="shared" si="15"/>
        <v>0</v>
      </c>
      <c r="Q34" s="14">
        <f>O34-P34</f>
        <v>0</v>
      </c>
      <c r="R34" s="14"/>
      <c r="S34" s="14"/>
      <c r="T34" s="14"/>
      <c r="U34" s="9"/>
    </row>
    <row r="35" spans="1:22" ht="14.25" x14ac:dyDescent="0.15">
      <c r="A35" s="43"/>
      <c r="B35" s="15"/>
      <c r="C35" s="16"/>
      <c r="D35" s="17"/>
      <c r="E35" s="18" t="s">
        <v>0</v>
      </c>
      <c r="F35" s="17"/>
      <c r="G35" s="17"/>
      <c r="H35" s="18" t="s">
        <v>0</v>
      </c>
      <c r="I35" s="17"/>
      <c r="J35" s="17"/>
      <c r="K35" s="18" t="s">
        <v>0</v>
      </c>
      <c r="L35" s="17"/>
      <c r="M35" s="17"/>
      <c r="N35" s="19" t="s">
        <v>75</v>
      </c>
      <c r="O35" s="20">
        <f t="shared" ref="O35:O36" si="19">P35*1.1</f>
        <v>0</v>
      </c>
      <c r="P35" s="20">
        <f t="shared" si="15"/>
        <v>0</v>
      </c>
      <c r="Q35" s="20">
        <f t="shared" ref="Q35:Q36" si="20">O35-P35</f>
        <v>0</v>
      </c>
      <c r="R35" s="20"/>
      <c r="S35" s="20"/>
      <c r="T35" s="20"/>
      <c r="U35" s="15"/>
    </row>
    <row r="36" spans="1:22" ht="14.25" x14ac:dyDescent="0.15">
      <c r="A36" s="43"/>
      <c r="B36" s="15"/>
      <c r="C36" s="16"/>
      <c r="D36" s="17"/>
      <c r="E36" s="18" t="s">
        <v>0</v>
      </c>
      <c r="F36" s="17"/>
      <c r="G36" s="17"/>
      <c r="H36" s="18" t="s">
        <v>0</v>
      </c>
      <c r="I36" s="17"/>
      <c r="J36" s="17"/>
      <c r="K36" s="18" t="s">
        <v>0</v>
      </c>
      <c r="L36" s="17"/>
      <c r="M36" s="17"/>
      <c r="N36" s="19" t="s">
        <v>75</v>
      </c>
      <c r="O36" s="20">
        <f t="shared" si="19"/>
        <v>0</v>
      </c>
      <c r="P36" s="20">
        <f t="shared" si="15"/>
        <v>0</v>
      </c>
      <c r="Q36" s="20">
        <f t="shared" si="20"/>
        <v>0</v>
      </c>
      <c r="R36" s="20"/>
      <c r="S36" s="20"/>
      <c r="T36" s="20"/>
      <c r="U36" s="15"/>
    </row>
    <row r="37" spans="1:22" ht="14.25" x14ac:dyDescent="0.15">
      <c r="A37" s="43"/>
      <c r="B37" s="21" t="s">
        <v>82</v>
      </c>
      <c r="C37" s="22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4"/>
      <c r="O37" s="25">
        <f>SUM(O34:O36)</f>
        <v>0</v>
      </c>
      <c r="P37" s="25">
        <f>SUM(P34:P36)</f>
        <v>0</v>
      </c>
      <c r="Q37" s="25">
        <f>SUM(Q34:Q36)</f>
        <v>0</v>
      </c>
      <c r="R37" s="25">
        <f>+P37</f>
        <v>0</v>
      </c>
      <c r="S37" s="25">
        <f>ROUNDDOWN(R37/2,-3)</f>
        <v>0</v>
      </c>
      <c r="T37" s="25">
        <f>+R37-S37</f>
        <v>0</v>
      </c>
      <c r="U37" s="41" t="str">
        <f>"減額した金額"&amp;TEXT(S37*0.1,"#,###円")</f>
        <v>減額した金額円</v>
      </c>
    </row>
    <row r="38" spans="1:22" ht="14.25" x14ac:dyDescent="0.15">
      <c r="A38" s="43" t="s">
        <v>96</v>
      </c>
      <c r="B38" s="9"/>
      <c r="C38" s="10"/>
      <c r="D38" s="11"/>
      <c r="E38" s="12" t="s">
        <v>0</v>
      </c>
      <c r="F38" s="11"/>
      <c r="G38" s="11"/>
      <c r="H38" s="12" t="s">
        <v>0</v>
      </c>
      <c r="I38" s="11"/>
      <c r="J38" s="11"/>
      <c r="K38" s="12" t="s">
        <v>0</v>
      </c>
      <c r="L38" s="11"/>
      <c r="M38" s="11"/>
      <c r="N38" s="13" t="s">
        <v>75</v>
      </c>
      <c r="O38" s="14">
        <f>P38*1.1</f>
        <v>0</v>
      </c>
      <c r="P38" s="14">
        <f t="shared" si="15"/>
        <v>0</v>
      </c>
      <c r="Q38" s="14">
        <f>O38-P38</f>
        <v>0</v>
      </c>
      <c r="R38" s="14"/>
      <c r="S38" s="14"/>
      <c r="T38" s="14"/>
      <c r="U38" s="9"/>
    </row>
    <row r="39" spans="1:22" ht="14.25" x14ac:dyDescent="0.15">
      <c r="A39" s="43"/>
      <c r="B39" s="15"/>
      <c r="C39" s="16"/>
      <c r="D39" s="17"/>
      <c r="E39" s="18" t="s">
        <v>0</v>
      </c>
      <c r="F39" s="17"/>
      <c r="G39" s="17"/>
      <c r="H39" s="18" t="s">
        <v>0</v>
      </c>
      <c r="I39" s="17"/>
      <c r="J39" s="17"/>
      <c r="K39" s="18" t="s">
        <v>0</v>
      </c>
      <c r="L39" s="17"/>
      <c r="M39" s="17"/>
      <c r="N39" s="19" t="s">
        <v>75</v>
      </c>
      <c r="O39" s="20">
        <f t="shared" ref="O39:O40" si="21">P39*1.1</f>
        <v>0</v>
      </c>
      <c r="P39" s="20">
        <f t="shared" si="15"/>
        <v>0</v>
      </c>
      <c r="Q39" s="20">
        <f t="shared" ref="Q39:Q40" si="22">O39-P39</f>
        <v>0</v>
      </c>
      <c r="R39" s="20"/>
      <c r="S39" s="20"/>
      <c r="T39" s="20"/>
      <c r="U39" s="15"/>
    </row>
    <row r="40" spans="1:22" ht="14.25" x14ac:dyDescent="0.15">
      <c r="A40" s="43"/>
      <c r="B40" s="15"/>
      <c r="C40" s="16"/>
      <c r="D40" s="17"/>
      <c r="E40" s="18" t="s">
        <v>0</v>
      </c>
      <c r="F40" s="17"/>
      <c r="G40" s="17"/>
      <c r="H40" s="18" t="s">
        <v>0</v>
      </c>
      <c r="I40" s="17"/>
      <c r="J40" s="17"/>
      <c r="K40" s="18" t="s">
        <v>0</v>
      </c>
      <c r="L40" s="17"/>
      <c r="M40" s="17"/>
      <c r="N40" s="19" t="s">
        <v>75</v>
      </c>
      <c r="O40" s="20">
        <f t="shared" si="21"/>
        <v>0</v>
      </c>
      <c r="P40" s="20">
        <f t="shared" si="15"/>
        <v>0</v>
      </c>
      <c r="Q40" s="20">
        <f t="shared" si="22"/>
        <v>0</v>
      </c>
      <c r="R40" s="20"/>
      <c r="S40" s="20"/>
      <c r="T40" s="20"/>
      <c r="U40" s="15"/>
    </row>
    <row r="41" spans="1:22" ht="14.25" x14ac:dyDescent="0.15">
      <c r="A41" s="43"/>
      <c r="B41" s="21" t="s">
        <v>82</v>
      </c>
      <c r="C41" s="22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4"/>
      <c r="O41" s="25">
        <f>SUM(O38:O40)</f>
        <v>0</v>
      </c>
      <c r="P41" s="25">
        <f>SUM(P38:P40)</f>
        <v>0</v>
      </c>
      <c r="Q41" s="25">
        <f>SUM(Q38:Q40)</f>
        <v>0</v>
      </c>
      <c r="R41" s="25">
        <f>+P41</f>
        <v>0</v>
      </c>
      <c r="S41" s="25">
        <f>ROUNDDOWN(R41/2,-3)</f>
        <v>0</v>
      </c>
      <c r="T41" s="25">
        <f>+R41-S41</f>
        <v>0</v>
      </c>
      <c r="U41" s="15" t="str">
        <f>"減額した金額"&amp;TEXT(S41*0.1,"#,###円")</f>
        <v>減額した金額円</v>
      </c>
    </row>
    <row r="42" spans="1:22" ht="14.25" x14ac:dyDescent="0.15">
      <c r="A42" s="43" t="s">
        <v>97</v>
      </c>
      <c r="B42" s="9"/>
      <c r="C42" s="16"/>
      <c r="D42" s="11" t="s">
        <v>80</v>
      </c>
      <c r="E42" s="12" t="s">
        <v>0</v>
      </c>
      <c r="F42" s="11"/>
      <c r="G42" s="11"/>
      <c r="H42" s="12" t="s">
        <v>0</v>
      </c>
      <c r="I42" s="11"/>
      <c r="J42" s="11"/>
      <c r="K42" s="12" t="s">
        <v>0</v>
      </c>
      <c r="L42" s="11"/>
      <c r="M42" s="11" t="s">
        <v>81</v>
      </c>
      <c r="N42" s="13" t="s">
        <v>75</v>
      </c>
      <c r="O42" s="14">
        <f>P42*1.1</f>
        <v>0</v>
      </c>
      <c r="P42" s="14">
        <f t="shared" si="15"/>
        <v>0</v>
      </c>
      <c r="Q42" s="14">
        <f>O42-P42</f>
        <v>0</v>
      </c>
      <c r="R42" s="14"/>
      <c r="S42" s="14"/>
      <c r="T42" s="14"/>
      <c r="U42" s="9"/>
    </row>
    <row r="43" spans="1:22" ht="14.25" x14ac:dyDescent="0.15">
      <c r="A43" s="43"/>
      <c r="B43" s="15"/>
      <c r="C43" s="16"/>
      <c r="D43" s="17" t="s">
        <v>80</v>
      </c>
      <c r="E43" s="18" t="s">
        <v>0</v>
      </c>
      <c r="F43" s="17"/>
      <c r="G43" s="17"/>
      <c r="H43" s="18" t="s">
        <v>0</v>
      </c>
      <c r="I43" s="17"/>
      <c r="J43" s="17"/>
      <c r="K43" s="18" t="s">
        <v>0</v>
      </c>
      <c r="L43" s="17"/>
      <c r="M43" s="17" t="s">
        <v>81</v>
      </c>
      <c r="N43" s="19" t="s">
        <v>75</v>
      </c>
      <c r="O43" s="20">
        <f t="shared" ref="O43:O44" si="23">P43*1.1</f>
        <v>0</v>
      </c>
      <c r="P43" s="20">
        <f t="shared" si="15"/>
        <v>0</v>
      </c>
      <c r="Q43" s="20">
        <f t="shared" ref="Q43:Q44" si="24">O43-P43</f>
        <v>0</v>
      </c>
      <c r="R43" s="20"/>
      <c r="S43" s="20"/>
      <c r="T43" s="20"/>
      <c r="U43" s="15"/>
    </row>
    <row r="44" spans="1:22" ht="14.25" x14ac:dyDescent="0.15">
      <c r="A44" s="43"/>
      <c r="B44" s="15"/>
      <c r="C44" s="16"/>
      <c r="D44" s="17" t="s">
        <v>80</v>
      </c>
      <c r="E44" s="18" t="s">
        <v>0</v>
      </c>
      <c r="F44" s="17"/>
      <c r="G44" s="17"/>
      <c r="H44" s="18" t="s">
        <v>0</v>
      </c>
      <c r="I44" s="17"/>
      <c r="J44" s="17"/>
      <c r="K44" s="18" t="s">
        <v>0</v>
      </c>
      <c r="L44" s="17"/>
      <c r="M44" s="17" t="s">
        <v>81</v>
      </c>
      <c r="N44" s="19" t="s">
        <v>75</v>
      </c>
      <c r="O44" s="20">
        <f t="shared" si="23"/>
        <v>0</v>
      </c>
      <c r="P44" s="20">
        <f t="shared" si="15"/>
        <v>0</v>
      </c>
      <c r="Q44" s="20">
        <f t="shared" si="24"/>
        <v>0</v>
      </c>
      <c r="R44" s="20"/>
      <c r="S44" s="20"/>
      <c r="T44" s="20"/>
      <c r="U44" s="15"/>
    </row>
    <row r="45" spans="1:22" ht="14.25" x14ac:dyDescent="0.15">
      <c r="A45" s="43"/>
      <c r="B45" s="21" t="s">
        <v>82</v>
      </c>
      <c r="C45" s="22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4"/>
      <c r="O45" s="25">
        <f>SUM(O42:O44)</f>
        <v>0</v>
      </c>
      <c r="P45" s="25">
        <f>SUM(P42:P44)</f>
        <v>0</v>
      </c>
      <c r="Q45" s="25">
        <f>SUM(Q42:Q44)</f>
        <v>0</v>
      </c>
      <c r="R45" s="25">
        <f>P45</f>
        <v>0</v>
      </c>
      <c r="S45" s="25">
        <f>ROUNDDOWN(R45/2,-3)</f>
        <v>0</v>
      </c>
      <c r="T45" s="25">
        <f>+R45-S45</f>
        <v>0</v>
      </c>
      <c r="U45" s="41" t="str">
        <f>"減額した金額"&amp;TEXT(S45*0.1,"#,###円")</f>
        <v>減額した金額円</v>
      </c>
      <c r="V45" s="2"/>
    </row>
    <row r="46" spans="1:22" ht="14.25" x14ac:dyDescent="0.15">
      <c r="A46" s="43" t="s">
        <v>98</v>
      </c>
      <c r="B46" s="9"/>
      <c r="C46" s="10"/>
      <c r="D46" s="11" t="s">
        <v>80</v>
      </c>
      <c r="E46" s="12" t="s">
        <v>0</v>
      </c>
      <c r="F46" s="11"/>
      <c r="G46" s="11"/>
      <c r="H46" s="12" t="s">
        <v>0</v>
      </c>
      <c r="I46" s="11"/>
      <c r="J46" s="11"/>
      <c r="K46" s="12" t="s">
        <v>0</v>
      </c>
      <c r="L46" s="11"/>
      <c r="M46" s="11" t="s">
        <v>81</v>
      </c>
      <c r="N46" s="13" t="s">
        <v>75</v>
      </c>
      <c r="O46" s="14">
        <f>P46*1.1</f>
        <v>0</v>
      </c>
      <c r="P46" s="14">
        <f t="shared" si="15"/>
        <v>0</v>
      </c>
      <c r="Q46" s="14">
        <f>O46-P46</f>
        <v>0</v>
      </c>
      <c r="R46" s="14"/>
      <c r="S46" s="14"/>
      <c r="T46" s="14"/>
      <c r="U46" s="9"/>
    </row>
    <row r="47" spans="1:22" ht="14.25" x14ac:dyDescent="0.15">
      <c r="A47" s="43"/>
      <c r="B47" s="15"/>
      <c r="C47" s="16"/>
      <c r="D47" s="17" t="s">
        <v>80</v>
      </c>
      <c r="E47" s="18" t="s">
        <v>0</v>
      </c>
      <c r="F47" s="17"/>
      <c r="G47" s="17"/>
      <c r="H47" s="18" t="s">
        <v>0</v>
      </c>
      <c r="I47" s="17"/>
      <c r="J47" s="17"/>
      <c r="K47" s="18" t="s">
        <v>0</v>
      </c>
      <c r="L47" s="17"/>
      <c r="M47" s="17" t="s">
        <v>81</v>
      </c>
      <c r="N47" s="19" t="s">
        <v>75</v>
      </c>
      <c r="O47" s="20">
        <f t="shared" ref="O47:O48" si="25">P47*1.1</f>
        <v>0</v>
      </c>
      <c r="P47" s="20">
        <f t="shared" si="15"/>
        <v>0</v>
      </c>
      <c r="Q47" s="20">
        <f t="shared" ref="Q47:Q48" si="26">O47-P47</f>
        <v>0</v>
      </c>
      <c r="R47" s="20"/>
      <c r="S47" s="20"/>
      <c r="T47" s="20"/>
      <c r="U47" s="15"/>
    </row>
    <row r="48" spans="1:22" ht="14.25" x14ac:dyDescent="0.15">
      <c r="A48" s="43"/>
      <c r="B48" s="15"/>
      <c r="C48" s="16"/>
      <c r="D48" s="17" t="s">
        <v>80</v>
      </c>
      <c r="E48" s="18" t="s">
        <v>0</v>
      </c>
      <c r="F48" s="17"/>
      <c r="G48" s="17"/>
      <c r="H48" s="18" t="s">
        <v>0</v>
      </c>
      <c r="I48" s="17"/>
      <c r="J48" s="17"/>
      <c r="K48" s="18" t="s">
        <v>0</v>
      </c>
      <c r="L48" s="17"/>
      <c r="M48" s="17" t="s">
        <v>81</v>
      </c>
      <c r="N48" s="19" t="s">
        <v>75</v>
      </c>
      <c r="O48" s="20">
        <f t="shared" si="25"/>
        <v>0</v>
      </c>
      <c r="P48" s="20">
        <f t="shared" si="15"/>
        <v>0</v>
      </c>
      <c r="Q48" s="20">
        <f t="shared" si="26"/>
        <v>0</v>
      </c>
      <c r="R48" s="20"/>
      <c r="S48" s="20"/>
      <c r="T48" s="20"/>
      <c r="U48" s="15"/>
    </row>
    <row r="49" spans="1:22" ht="14.25" x14ac:dyDescent="0.15">
      <c r="A49" s="43"/>
      <c r="B49" s="21" t="s">
        <v>82</v>
      </c>
      <c r="C49" s="22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4"/>
      <c r="O49" s="25">
        <f>SUM(O46:O48)</f>
        <v>0</v>
      </c>
      <c r="P49" s="25">
        <f>SUM(P46:P48)</f>
        <v>0</v>
      </c>
      <c r="Q49" s="25">
        <f>SUM(Q46:Q48)</f>
        <v>0</v>
      </c>
      <c r="R49" s="25">
        <f>+P49</f>
        <v>0</v>
      </c>
      <c r="S49" s="25">
        <f>ROUNDDOWN(R49/2,-3)</f>
        <v>0</v>
      </c>
      <c r="T49" s="25">
        <f>+R49-S49</f>
        <v>0</v>
      </c>
      <c r="U49" s="15" t="str">
        <f>"減額した金額"&amp;TEXT(S49*0.1,"#,###円")</f>
        <v>減額した金額円</v>
      </c>
    </row>
    <row r="50" spans="1:22" ht="14.25" x14ac:dyDescent="0.15">
      <c r="A50" s="43" t="s">
        <v>99</v>
      </c>
      <c r="B50" s="9"/>
      <c r="C50" s="10"/>
      <c r="D50" s="11"/>
      <c r="E50" s="12" t="s">
        <v>0</v>
      </c>
      <c r="F50" s="11"/>
      <c r="G50" s="11"/>
      <c r="H50" s="12" t="s">
        <v>0</v>
      </c>
      <c r="I50" s="11"/>
      <c r="J50" s="11"/>
      <c r="K50" s="12" t="s">
        <v>0</v>
      </c>
      <c r="L50" s="11"/>
      <c r="M50" s="11" t="s">
        <v>81</v>
      </c>
      <c r="N50" s="13" t="s">
        <v>75</v>
      </c>
      <c r="O50" s="14">
        <f>P50*1.1</f>
        <v>0</v>
      </c>
      <c r="P50" s="14">
        <f t="shared" si="15"/>
        <v>0</v>
      </c>
      <c r="Q50" s="14">
        <f>O50-P50</f>
        <v>0</v>
      </c>
      <c r="R50" s="14"/>
      <c r="S50" s="14"/>
      <c r="T50" s="14"/>
      <c r="U50" s="9"/>
    </row>
    <row r="51" spans="1:22" ht="14.25" x14ac:dyDescent="0.15">
      <c r="A51" s="43"/>
      <c r="B51" s="15"/>
      <c r="C51" s="16"/>
      <c r="D51" s="17"/>
      <c r="E51" s="18" t="s">
        <v>0</v>
      </c>
      <c r="F51" s="17"/>
      <c r="G51" s="17"/>
      <c r="H51" s="18" t="s">
        <v>0</v>
      </c>
      <c r="I51" s="17"/>
      <c r="J51" s="17"/>
      <c r="K51" s="18" t="s">
        <v>0</v>
      </c>
      <c r="L51" s="17"/>
      <c r="M51" s="17" t="s">
        <v>81</v>
      </c>
      <c r="N51" s="19" t="s">
        <v>75</v>
      </c>
      <c r="O51" s="20">
        <f t="shared" ref="O51:O52" si="27">P51*1.1</f>
        <v>0</v>
      </c>
      <c r="P51" s="20">
        <f t="shared" si="15"/>
        <v>0</v>
      </c>
      <c r="Q51" s="20">
        <f t="shared" ref="Q51:Q52" si="28">O51-P51</f>
        <v>0</v>
      </c>
      <c r="R51" s="20"/>
      <c r="S51" s="20"/>
      <c r="T51" s="20"/>
      <c r="U51" s="15"/>
    </row>
    <row r="52" spans="1:22" ht="14.25" x14ac:dyDescent="0.15">
      <c r="A52" s="43"/>
      <c r="B52" s="15"/>
      <c r="C52" s="16"/>
      <c r="D52" s="17"/>
      <c r="E52" s="18" t="s">
        <v>0</v>
      </c>
      <c r="F52" s="17"/>
      <c r="G52" s="17"/>
      <c r="H52" s="18" t="s">
        <v>0</v>
      </c>
      <c r="I52" s="17"/>
      <c r="J52" s="17"/>
      <c r="K52" s="18" t="s">
        <v>0</v>
      </c>
      <c r="L52" s="17"/>
      <c r="M52" s="17"/>
      <c r="N52" s="19" t="s">
        <v>75</v>
      </c>
      <c r="O52" s="20">
        <f t="shared" si="27"/>
        <v>0</v>
      </c>
      <c r="P52" s="20">
        <f t="shared" si="15"/>
        <v>0</v>
      </c>
      <c r="Q52" s="20">
        <f t="shared" si="28"/>
        <v>0</v>
      </c>
      <c r="R52" s="20"/>
      <c r="S52" s="20"/>
      <c r="T52" s="20"/>
      <c r="U52" s="15"/>
    </row>
    <row r="53" spans="1:22" ht="14.25" x14ac:dyDescent="0.15">
      <c r="A53" s="43"/>
      <c r="B53" s="21" t="s">
        <v>82</v>
      </c>
      <c r="C53" s="22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4"/>
      <c r="O53" s="25">
        <f>SUM(O50:O52)</f>
        <v>0</v>
      </c>
      <c r="P53" s="25">
        <f>SUM(P50:P52)</f>
        <v>0</v>
      </c>
      <c r="Q53" s="25">
        <f>SUM(Q50:Q52)</f>
        <v>0</v>
      </c>
      <c r="R53" s="25">
        <f>+P53</f>
        <v>0</v>
      </c>
      <c r="S53" s="25">
        <f>ROUNDDOWN(R53/2,-3)</f>
        <v>0</v>
      </c>
      <c r="T53" s="25">
        <f>+R53-S53</f>
        <v>0</v>
      </c>
      <c r="U53" s="41" t="str">
        <f>"減額した金額"&amp;TEXT(S53*0.1,"#,###円")</f>
        <v>減額した金額円</v>
      </c>
      <c r="V53" s="2"/>
    </row>
    <row r="54" spans="1:22" ht="24" customHeight="1" x14ac:dyDescent="0.15">
      <c r="A54" s="32" t="s">
        <v>100</v>
      </c>
      <c r="B54" s="33"/>
      <c r="C54" s="34"/>
      <c r="D54" s="35"/>
      <c r="E54" s="35"/>
      <c r="F54" s="35"/>
      <c r="G54" s="35"/>
      <c r="H54" s="35"/>
      <c r="I54" s="35"/>
      <c r="J54" s="35"/>
      <c r="K54" s="35"/>
      <c r="L54" s="35"/>
      <c r="M54" s="35"/>
      <c r="N54" s="36"/>
      <c r="O54" s="37"/>
      <c r="P54" s="37"/>
      <c r="Q54" s="37"/>
      <c r="R54" s="37">
        <f>+R9+R17+R21+R25+R29+R33+R37+R41+R53+R49+R45</f>
        <v>0</v>
      </c>
      <c r="S54" s="37">
        <f>+S9+S17+S21+S25+S29+S33+S37+S41+S53+S49+S45</f>
        <v>0</v>
      </c>
      <c r="T54" s="37">
        <f>+T9+T17+T21+T25+T29+T33+T37+T41+T53+T49+T45</f>
        <v>0</v>
      </c>
      <c r="U54" s="3"/>
      <c r="V54" s="2"/>
    </row>
    <row r="55" spans="1:22" ht="14.25" x14ac:dyDescent="0.15">
      <c r="A55" s="3" t="s">
        <v>101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2" ht="14.25" x14ac:dyDescent="0.15">
      <c r="A56" s="3" t="s">
        <v>102</v>
      </c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2" x14ac:dyDescent="0.15">
      <c r="R57" s="2"/>
      <c r="S57" s="2"/>
      <c r="T57" s="2"/>
    </row>
  </sheetData>
  <mergeCells count="19">
    <mergeCell ref="A34:A37"/>
    <mergeCell ref="A38:A41"/>
    <mergeCell ref="A42:A45"/>
    <mergeCell ref="A46:A49"/>
    <mergeCell ref="A50:A53"/>
    <mergeCell ref="U4:U5"/>
    <mergeCell ref="S4:S5"/>
    <mergeCell ref="T4:T5"/>
    <mergeCell ref="A30:A33"/>
    <mergeCell ref="A4:A5"/>
    <mergeCell ref="B4:B5"/>
    <mergeCell ref="C4:Q4"/>
    <mergeCell ref="R4:R5"/>
    <mergeCell ref="A6:A9"/>
    <mergeCell ref="A14:A17"/>
    <mergeCell ref="A18:A21"/>
    <mergeCell ref="A22:A25"/>
    <mergeCell ref="A26:A29"/>
    <mergeCell ref="A10:A13"/>
  </mergeCells>
  <phoneticPr fontId="2"/>
  <pageMargins left="0.25" right="0.25" top="0.75" bottom="0.75" header="0.3" footer="0.3"/>
  <pageSetup paperSize="9" scale="7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4C5F28-6B65-49E6-A8E6-21E30CB38111}">
  <sheetPr>
    <pageSetUpPr fitToPage="1"/>
  </sheetPr>
  <dimension ref="A1:V54"/>
  <sheetViews>
    <sheetView zoomScaleNormal="100" workbookViewId="0">
      <pane xSplit="2" ySplit="6" topLeftCell="C7" activePane="bottomRight" state="frozenSplit"/>
      <selection activeCell="D25" sqref="D25"/>
      <selection pane="topRight" activeCell="D25" sqref="D25"/>
      <selection pane="bottomLeft" activeCell="D25" sqref="D25"/>
      <selection pane="bottomRight" activeCell="A52" sqref="A52:A53"/>
    </sheetView>
  </sheetViews>
  <sheetFormatPr defaultRowHeight="14.25" x14ac:dyDescent="0.15"/>
  <cols>
    <col min="1" max="1" width="20.625" customWidth="1"/>
    <col min="2" max="2" width="28.625" bestFit="1" customWidth="1"/>
    <col min="3" max="3" width="7" bestFit="1" customWidth="1"/>
    <col min="4" max="4" width="5.375" customWidth="1"/>
    <col min="5" max="5" width="3.5" customWidth="1"/>
    <col min="6" max="7" width="6.5" customWidth="1"/>
    <col min="8" max="8" width="3.5" customWidth="1"/>
    <col min="9" max="9" width="10.375" hidden="1" customWidth="1"/>
    <col min="10" max="10" width="6.5" hidden="1" customWidth="1"/>
    <col min="11" max="11" width="3.5" hidden="1" customWidth="1"/>
    <col min="12" max="12" width="12.125" customWidth="1"/>
    <col min="13" max="13" width="5.5" bestFit="1" customWidth="1"/>
    <col min="14" max="14" width="3.5" bestFit="1" customWidth="1"/>
    <col min="15" max="15" width="11.5" customWidth="1"/>
    <col min="16" max="16" width="11.75" customWidth="1"/>
    <col min="17" max="17" width="10.5" customWidth="1"/>
    <col min="18" max="20" width="11.125" customWidth="1"/>
    <col min="21" max="21" width="25" style="3" bestFit="1" customWidth="1"/>
    <col min="22" max="22" width="11.625" bestFit="1" customWidth="1"/>
  </cols>
  <sheetData>
    <row r="1" spans="1:22" ht="36" customHeight="1" x14ac:dyDescent="0.15">
      <c r="A1" s="40" t="s">
        <v>49</v>
      </c>
      <c r="B1" s="3"/>
    </row>
    <row r="2" spans="1:22" x14ac:dyDescent="0.15">
      <c r="A2" t="s">
        <v>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</row>
    <row r="3" spans="1:22" x14ac:dyDescent="0.15">
      <c r="A3" t="s">
        <v>55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</row>
    <row r="4" spans="1:22" x14ac:dyDescent="0.15">
      <c r="A4" t="s">
        <v>52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4"/>
      <c r="U4" s="4" t="s">
        <v>53</v>
      </c>
    </row>
    <row r="5" spans="1:22" x14ac:dyDescent="0.15">
      <c r="A5" s="42" t="s">
        <v>5</v>
      </c>
      <c r="B5" s="42" t="s">
        <v>6</v>
      </c>
      <c r="C5" s="44" t="s">
        <v>7</v>
      </c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6"/>
      <c r="R5" s="42" t="s">
        <v>8</v>
      </c>
      <c r="S5" s="42" t="s">
        <v>9</v>
      </c>
      <c r="T5" s="42" t="s">
        <v>10</v>
      </c>
      <c r="U5" s="42" t="s">
        <v>54</v>
      </c>
    </row>
    <row r="6" spans="1:22" x14ac:dyDescent="0.15">
      <c r="A6" s="42"/>
      <c r="B6" s="42"/>
      <c r="C6" s="5" t="s">
        <v>11</v>
      </c>
      <c r="D6" s="6" t="s">
        <v>12</v>
      </c>
      <c r="E6" s="6" t="s">
        <v>0</v>
      </c>
      <c r="F6" s="6" t="s">
        <v>13</v>
      </c>
      <c r="G6" s="6" t="s">
        <v>14</v>
      </c>
      <c r="H6" s="6" t="s">
        <v>0</v>
      </c>
      <c r="I6" s="6" t="s">
        <v>15</v>
      </c>
      <c r="J6" s="6" t="s">
        <v>16</v>
      </c>
      <c r="K6" s="6" t="s">
        <v>0</v>
      </c>
      <c r="L6" s="6" t="s">
        <v>17</v>
      </c>
      <c r="M6" s="6" t="s">
        <v>18</v>
      </c>
      <c r="N6" s="7" t="s">
        <v>19</v>
      </c>
      <c r="O6" s="8" t="s">
        <v>20</v>
      </c>
      <c r="P6" s="8" t="s">
        <v>21</v>
      </c>
      <c r="Q6" s="8" t="s">
        <v>22</v>
      </c>
      <c r="R6" s="42"/>
      <c r="S6" s="42"/>
      <c r="T6" s="42"/>
      <c r="U6" s="42"/>
    </row>
    <row r="7" spans="1:22" x14ac:dyDescent="0.15">
      <c r="A7" s="43" t="s">
        <v>23</v>
      </c>
      <c r="B7" s="9" t="s">
        <v>24</v>
      </c>
      <c r="C7" s="10">
        <v>3</v>
      </c>
      <c r="D7" s="11" t="s">
        <v>25</v>
      </c>
      <c r="E7" s="12" t="s">
        <v>0</v>
      </c>
      <c r="F7" s="11"/>
      <c r="G7" s="11"/>
      <c r="H7" s="12" t="s">
        <v>0</v>
      </c>
      <c r="I7" s="11"/>
      <c r="J7" s="11"/>
      <c r="K7" s="12" t="s">
        <v>0</v>
      </c>
      <c r="L7" s="11">
        <v>120000</v>
      </c>
      <c r="M7" s="11" t="s">
        <v>26</v>
      </c>
      <c r="N7" s="13" t="s">
        <v>19</v>
      </c>
      <c r="O7" s="14">
        <f>P7*1.08</f>
        <v>388800</v>
      </c>
      <c r="P7" s="14">
        <f t="shared" ref="P7:P9" si="0">IF(F7="",C7*L7,IF(I7="",C7*F7*L7,C7*L7))</f>
        <v>360000</v>
      </c>
      <c r="Q7" s="14">
        <f>O7-P7</f>
        <v>28800</v>
      </c>
      <c r="R7" s="14"/>
      <c r="S7" s="14"/>
      <c r="T7" s="14"/>
      <c r="U7" s="9"/>
    </row>
    <row r="8" spans="1:22" x14ac:dyDescent="0.15">
      <c r="A8" s="43"/>
      <c r="B8" s="15"/>
      <c r="C8" s="16"/>
      <c r="D8" s="17"/>
      <c r="E8" s="18" t="s">
        <v>0</v>
      </c>
      <c r="F8" s="17"/>
      <c r="G8" s="17"/>
      <c r="H8" s="18" t="s">
        <v>0</v>
      </c>
      <c r="I8" s="17"/>
      <c r="J8" s="17"/>
      <c r="K8" s="18" t="s">
        <v>0</v>
      </c>
      <c r="L8" s="17"/>
      <c r="M8" s="17" t="s">
        <v>26</v>
      </c>
      <c r="N8" s="19" t="s">
        <v>19</v>
      </c>
      <c r="O8" s="20">
        <f>P8*1.08</f>
        <v>0</v>
      </c>
      <c r="P8" s="20">
        <f t="shared" si="0"/>
        <v>0</v>
      </c>
      <c r="Q8" s="20">
        <f t="shared" ref="Q8:Q9" si="1">O8-P8</f>
        <v>0</v>
      </c>
      <c r="R8" s="20"/>
      <c r="S8" s="20"/>
      <c r="T8" s="20"/>
      <c r="U8" s="15"/>
    </row>
    <row r="9" spans="1:22" x14ac:dyDescent="0.15">
      <c r="A9" s="43"/>
      <c r="B9" s="15"/>
      <c r="C9" s="16"/>
      <c r="D9" s="17"/>
      <c r="E9" s="18" t="s">
        <v>0</v>
      </c>
      <c r="F9" s="17"/>
      <c r="G9" s="17"/>
      <c r="H9" s="18" t="s">
        <v>0</v>
      </c>
      <c r="I9" s="17"/>
      <c r="J9" s="17"/>
      <c r="K9" s="18" t="s">
        <v>0</v>
      </c>
      <c r="L9" s="17"/>
      <c r="M9" s="17" t="s">
        <v>26</v>
      </c>
      <c r="N9" s="19" t="s">
        <v>19</v>
      </c>
      <c r="O9" s="20">
        <f>P9*1.08</f>
        <v>0</v>
      </c>
      <c r="P9" s="20">
        <f t="shared" si="0"/>
        <v>0</v>
      </c>
      <c r="Q9" s="20">
        <f t="shared" si="1"/>
        <v>0</v>
      </c>
      <c r="R9" s="20"/>
      <c r="S9" s="20"/>
      <c r="T9" s="20"/>
      <c r="U9" s="15"/>
    </row>
    <row r="10" spans="1:22" x14ac:dyDescent="0.15">
      <c r="A10" s="43"/>
      <c r="B10" s="21" t="s">
        <v>27</v>
      </c>
      <c r="C10" s="22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4"/>
      <c r="O10" s="25">
        <f>SUM(O7:O9)</f>
        <v>388800</v>
      </c>
      <c r="P10" s="25">
        <f>SUM(P7:P9)</f>
        <v>360000</v>
      </c>
      <c r="Q10" s="25">
        <f>SUM(Q7:Q9)</f>
        <v>28800</v>
      </c>
      <c r="R10" s="25">
        <f>P10</f>
        <v>360000</v>
      </c>
      <c r="S10" s="25">
        <f>ROUNDDOWN(R10/2,-3)</f>
        <v>180000</v>
      </c>
      <c r="T10" s="25">
        <f>+R10-S10</f>
        <v>180000</v>
      </c>
      <c r="U10" s="41" t="str">
        <f>"減額した金額"&amp;TEXT(S10*0.08,"#,###円")</f>
        <v>減額した金額14,400円</v>
      </c>
      <c r="V10" s="2"/>
    </row>
    <row r="11" spans="1:22" hidden="1" x14ac:dyDescent="0.15">
      <c r="A11" s="43" t="s">
        <v>28</v>
      </c>
      <c r="B11" s="9"/>
      <c r="C11" s="10"/>
      <c r="D11" s="11" t="s">
        <v>29</v>
      </c>
      <c r="E11" s="12" t="s">
        <v>0</v>
      </c>
      <c r="F11" s="11"/>
      <c r="G11" s="11"/>
      <c r="H11" s="12" t="s">
        <v>0</v>
      </c>
      <c r="I11" s="11"/>
      <c r="J11" s="11"/>
      <c r="K11" s="12" t="s">
        <v>0</v>
      </c>
      <c r="L11" s="11"/>
      <c r="M11" s="11" t="s">
        <v>26</v>
      </c>
      <c r="N11" s="13" t="s">
        <v>19</v>
      </c>
      <c r="O11" s="14">
        <f>P11*1.08</f>
        <v>0</v>
      </c>
      <c r="P11" s="14">
        <f>IF(F11="",C11*L11,IF(J11="",C11*G11*L11,C11*G11*J11*L11))</f>
        <v>0</v>
      </c>
      <c r="Q11" s="14">
        <f>O11-P11</f>
        <v>0</v>
      </c>
      <c r="R11" s="14"/>
      <c r="S11" s="14"/>
      <c r="T11" s="14"/>
      <c r="U11" s="9"/>
    </row>
    <row r="12" spans="1:22" hidden="1" x14ac:dyDescent="0.15">
      <c r="A12" s="43"/>
      <c r="B12" s="15"/>
      <c r="C12" s="16"/>
      <c r="D12" s="17" t="s">
        <v>29</v>
      </c>
      <c r="E12" s="18" t="s">
        <v>0</v>
      </c>
      <c r="F12" s="17"/>
      <c r="G12" s="17"/>
      <c r="H12" s="18" t="s">
        <v>0</v>
      </c>
      <c r="I12" s="17"/>
      <c r="J12" s="17"/>
      <c r="K12" s="18" t="s">
        <v>0</v>
      </c>
      <c r="L12" s="17"/>
      <c r="M12" s="17" t="s">
        <v>26</v>
      </c>
      <c r="N12" s="19" t="s">
        <v>19</v>
      </c>
      <c r="O12" s="20">
        <f>P12*1.08</f>
        <v>0</v>
      </c>
      <c r="P12" s="20">
        <f>IF(F12="",C12*L12,IF(J12="",C12*G12*L12,C12*G12*J12*L12))</f>
        <v>0</v>
      </c>
      <c r="Q12" s="20">
        <f t="shared" ref="Q12:Q13" si="2">O12-P12</f>
        <v>0</v>
      </c>
      <c r="R12" s="20"/>
      <c r="S12" s="20"/>
      <c r="T12" s="20"/>
      <c r="U12" s="15"/>
    </row>
    <row r="13" spans="1:22" hidden="1" x14ac:dyDescent="0.15">
      <c r="A13" s="43"/>
      <c r="B13" s="15"/>
      <c r="C13" s="16"/>
      <c r="D13" s="17"/>
      <c r="E13" s="18" t="s">
        <v>0</v>
      </c>
      <c r="F13" s="17"/>
      <c r="G13" s="17"/>
      <c r="H13" s="18" t="s">
        <v>0</v>
      </c>
      <c r="I13" s="17"/>
      <c r="J13" s="17"/>
      <c r="K13" s="18" t="s">
        <v>0</v>
      </c>
      <c r="L13" s="17"/>
      <c r="M13" s="17"/>
      <c r="N13" s="19" t="s">
        <v>19</v>
      </c>
      <c r="O13" s="20">
        <f>P13*1.08</f>
        <v>0</v>
      </c>
      <c r="P13" s="20">
        <f>IF(F13="",C13*L13,IF(J13="",C13*G13*L13,C13*G13*J13*L13))</f>
        <v>0</v>
      </c>
      <c r="Q13" s="20">
        <f t="shared" si="2"/>
        <v>0</v>
      </c>
      <c r="R13" s="20"/>
      <c r="S13" s="20"/>
      <c r="T13" s="20"/>
      <c r="U13" s="15"/>
    </row>
    <row r="14" spans="1:22" hidden="1" x14ac:dyDescent="0.15">
      <c r="A14" s="43"/>
      <c r="B14" s="21" t="s">
        <v>27</v>
      </c>
      <c r="C14" s="22"/>
      <c r="D14" s="23"/>
      <c r="E14" s="23"/>
      <c r="F14" s="23"/>
      <c r="G14" s="23"/>
      <c r="H14" s="23"/>
      <c r="I14" s="23"/>
      <c r="J14" s="23"/>
      <c r="K14" s="23"/>
      <c r="L14" s="23"/>
      <c r="M14" s="23"/>
      <c r="N14" s="24"/>
      <c r="O14" s="25">
        <f>SUM(O11:O13)</f>
        <v>0</v>
      </c>
      <c r="P14" s="25">
        <f>SUM(P11:P13)</f>
        <v>0</v>
      </c>
      <c r="Q14" s="25">
        <f>SUM(Q11:Q13)</f>
        <v>0</v>
      </c>
      <c r="R14" s="25">
        <f>+P14</f>
        <v>0</v>
      </c>
      <c r="S14" s="25">
        <f>ROUNDDOWN(R14/2,-3)</f>
        <v>0</v>
      </c>
      <c r="T14" s="25">
        <f>+R14-S14</f>
        <v>0</v>
      </c>
      <c r="U14" s="41" t="str">
        <f>"減額した金額"&amp;TEXT(S14*0.08,"#,###円")</f>
        <v>減額した金額円</v>
      </c>
    </row>
    <row r="15" spans="1:22" x14ac:dyDescent="0.15">
      <c r="A15" s="47" t="s">
        <v>4</v>
      </c>
      <c r="B15" s="1" t="s">
        <v>46</v>
      </c>
      <c r="C15" s="10">
        <v>1000</v>
      </c>
      <c r="D15" s="39" t="s">
        <v>47</v>
      </c>
      <c r="E15" s="12" t="s">
        <v>0</v>
      </c>
      <c r="F15" s="11"/>
      <c r="G15" s="11"/>
      <c r="H15" s="12" t="s">
        <v>0</v>
      </c>
      <c r="I15" s="11"/>
      <c r="J15" s="11"/>
      <c r="K15" s="12" t="s">
        <v>0</v>
      </c>
      <c r="L15" s="11">
        <v>201</v>
      </c>
      <c r="M15" s="11" t="s">
        <v>26</v>
      </c>
      <c r="N15" s="13" t="s">
        <v>19</v>
      </c>
      <c r="O15" s="14">
        <f>P15*1.08</f>
        <v>217080</v>
      </c>
      <c r="P15" s="14">
        <f t="shared" ref="P15:P17" si="3">IF(F15="",C15*L15,IF(I15="",C15*F15*L15,C15*L15))</f>
        <v>201000</v>
      </c>
      <c r="Q15" s="14">
        <f>O15-P15</f>
        <v>16080</v>
      </c>
      <c r="R15" s="14"/>
      <c r="S15" s="14"/>
      <c r="T15" s="14"/>
      <c r="U15" s="15"/>
    </row>
    <row r="16" spans="1:22" x14ac:dyDescent="0.15">
      <c r="A16" s="43"/>
      <c r="B16" s="15"/>
      <c r="C16" s="16"/>
      <c r="D16" s="17"/>
      <c r="E16" s="18" t="s">
        <v>0</v>
      </c>
      <c r="F16" s="17"/>
      <c r="G16" s="17"/>
      <c r="H16" s="18" t="s">
        <v>0</v>
      </c>
      <c r="I16" s="17"/>
      <c r="J16" s="17"/>
      <c r="K16" s="18" t="s">
        <v>0</v>
      </c>
      <c r="L16" s="27"/>
      <c r="M16" s="17" t="s">
        <v>26</v>
      </c>
      <c r="N16" s="19" t="s">
        <v>19</v>
      </c>
      <c r="O16" s="20">
        <f>P16*1.08</f>
        <v>0</v>
      </c>
      <c r="P16" s="20">
        <f t="shared" si="3"/>
        <v>0</v>
      </c>
      <c r="Q16" s="20">
        <f t="shared" ref="Q16:Q17" si="4">O16-P16</f>
        <v>0</v>
      </c>
      <c r="R16" s="20"/>
      <c r="S16" s="20"/>
      <c r="T16" s="20"/>
      <c r="U16" s="15"/>
    </row>
    <row r="17" spans="1:22" x14ac:dyDescent="0.15">
      <c r="A17" s="43"/>
      <c r="B17" s="15"/>
      <c r="C17" s="16"/>
      <c r="D17" s="17"/>
      <c r="E17" s="18" t="s">
        <v>0</v>
      </c>
      <c r="F17" s="17"/>
      <c r="G17" s="17"/>
      <c r="H17" s="18" t="s">
        <v>0</v>
      </c>
      <c r="I17" s="17"/>
      <c r="J17" s="17" t="s">
        <v>31</v>
      </c>
      <c r="K17" s="18" t="s">
        <v>0</v>
      </c>
      <c r="L17" s="27"/>
      <c r="M17" s="17"/>
      <c r="N17" s="19" t="s">
        <v>19</v>
      </c>
      <c r="O17" s="20">
        <f>P17*1.08</f>
        <v>0</v>
      </c>
      <c r="P17" s="20">
        <f t="shared" si="3"/>
        <v>0</v>
      </c>
      <c r="Q17" s="20">
        <f t="shared" si="4"/>
        <v>0</v>
      </c>
      <c r="R17" s="20"/>
      <c r="S17" s="20"/>
      <c r="T17" s="20"/>
      <c r="U17" s="15"/>
    </row>
    <row r="18" spans="1:22" x14ac:dyDescent="0.15">
      <c r="A18" s="43"/>
      <c r="B18" s="21" t="s">
        <v>27</v>
      </c>
      <c r="C18" s="22"/>
      <c r="D18" s="23"/>
      <c r="E18" s="23"/>
      <c r="F18" s="23"/>
      <c r="G18" s="23"/>
      <c r="H18" s="23"/>
      <c r="I18" s="23"/>
      <c r="J18" s="23"/>
      <c r="K18" s="23"/>
      <c r="L18" s="23"/>
      <c r="M18" s="23"/>
      <c r="N18" s="24"/>
      <c r="O18" s="25">
        <f>SUM(O15:O17)</f>
        <v>217080</v>
      </c>
      <c r="P18" s="25">
        <f>SUM(P15:P17)</f>
        <v>201000</v>
      </c>
      <c r="Q18" s="25">
        <f>SUM(Q15:Q17)</f>
        <v>16080</v>
      </c>
      <c r="R18" s="25">
        <f>+P18</f>
        <v>201000</v>
      </c>
      <c r="S18" s="25">
        <f>ROUNDDOWN(R18/2,-3)</f>
        <v>100000</v>
      </c>
      <c r="T18" s="25">
        <f>+R18-S18</f>
        <v>101000</v>
      </c>
      <c r="U18" s="41" t="str">
        <f>"減額した金額"&amp;TEXT(S18*0.08,"#,###円")</f>
        <v>減額した金額8,000円</v>
      </c>
    </row>
    <row r="19" spans="1:22" hidden="1" x14ac:dyDescent="0.15">
      <c r="A19" s="43" t="s">
        <v>32</v>
      </c>
      <c r="B19" s="9"/>
      <c r="C19" s="10"/>
      <c r="D19" s="11" t="s">
        <v>1</v>
      </c>
      <c r="E19" s="12" t="s">
        <v>0</v>
      </c>
      <c r="F19" s="11"/>
      <c r="G19" s="11" t="s">
        <v>30</v>
      </c>
      <c r="H19" s="12" t="s">
        <v>0</v>
      </c>
      <c r="I19" s="11"/>
      <c r="J19" s="11" t="s">
        <v>31</v>
      </c>
      <c r="K19" s="12" t="s">
        <v>0</v>
      </c>
      <c r="L19" s="26"/>
      <c r="M19" s="11" t="s">
        <v>33</v>
      </c>
      <c r="N19" s="13" t="s">
        <v>19</v>
      </c>
      <c r="O19" s="14">
        <f>P19*1.08</f>
        <v>0</v>
      </c>
      <c r="P19" s="14">
        <f>IF(F19="",C19*L19,IF(J19="",C19*G19*L19,C19*G19*J19*L19))</f>
        <v>0</v>
      </c>
      <c r="Q19" s="14">
        <f>O19-P19</f>
        <v>0</v>
      </c>
      <c r="R19" s="14"/>
      <c r="S19" s="14"/>
      <c r="T19" s="14"/>
      <c r="U19" s="9"/>
    </row>
    <row r="20" spans="1:22" hidden="1" x14ac:dyDescent="0.15">
      <c r="A20" s="43"/>
      <c r="B20" s="15"/>
      <c r="C20" s="16"/>
      <c r="D20" s="17" t="s">
        <v>1</v>
      </c>
      <c r="E20" s="18" t="s">
        <v>0</v>
      </c>
      <c r="F20" s="17"/>
      <c r="G20" s="17" t="s">
        <v>30</v>
      </c>
      <c r="H20" s="18" t="s">
        <v>0</v>
      </c>
      <c r="I20" s="17"/>
      <c r="J20" s="17" t="s">
        <v>31</v>
      </c>
      <c r="K20" s="18" t="s">
        <v>0</v>
      </c>
      <c r="L20" s="27"/>
      <c r="M20" s="17" t="s">
        <v>33</v>
      </c>
      <c r="N20" s="19" t="s">
        <v>19</v>
      </c>
      <c r="O20" s="20">
        <f>P20*1.08</f>
        <v>0</v>
      </c>
      <c r="P20" s="20">
        <f>IF(F20="",C20*L20,IF(J20="",C20*G20*L20,C20*G20*J20*L20))</f>
        <v>0</v>
      </c>
      <c r="Q20" s="20">
        <f t="shared" ref="Q20:Q21" si="5">O20-P20</f>
        <v>0</v>
      </c>
      <c r="R20" s="20"/>
      <c r="S20" s="20"/>
      <c r="T20" s="20"/>
      <c r="U20" s="15"/>
    </row>
    <row r="21" spans="1:22" hidden="1" x14ac:dyDescent="0.15">
      <c r="A21" s="43"/>
      <c r="B21" s="15"/>
      <c r="C21" s="16"/>
      <c r="D21" s="17"/>
      <c r="E21" s="18" t="s">
        <v>0</v>
      </c>
      <c r="F21" s="17"/>
      <c r="G21" s="17" t="s">
        <v>30</v>
      </c>
      <c r="H21" s="18" t="s">
        <v>0</v>
      </c>
      <c r="I21" s="17"/>
      <c r="J21" s="17" t="s">
        <v>31</v>
      </c>
      <c r="K21" s="18" t="s">
        <v>0</v>
      </c>
      <c r="L21" s="27"/>
      <c r="M21" s="17"/>
      <c r="N21" s="19" t="s">
        <v>19</v>
      </c>
      <c r="O21" s="20">
        <f>P21*1.08</f>
        <v>0</v>
      </c>
      <c r="P21" s="20">
        <f>IF(F21="",C21*L21,IF(J21="",C21*G21*L21,C21*G21*J21*L21))</f>
        <v>0</v>
      </c>
      <c r="Q21" s="20">
        <f t="shared" si="5"/>
        <v>0</v>
      </c>
      <c r="R21" s="20"/>
      <c r="S21" s="20"/>
      <c r="T21" s="20"/>
      <c r="U21" s="15"/>
    </row>
    <row r="22" spans="1:22" hidden="1" x14ac:dyDescent="0.15">
      <c r="A22" s="43"/>
      <c r="B22" s="21" t="s">
        <v>27</v>
      </c>
      <c r="C22" s="22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4"/>
      <c r="O22" s="25">
        <f>SUM(O19:O21)</f>
        <v>0</v>
      </c>
      <c r="P22" s="25">
        <f>SUM(P19:P21)</f>
        <v>0</v>
      </c>
      <c r="Q22" s="25">
        <f>SUM(Q19:Q21)</f>
        <v>0</v>
      </c>
      <c r="R22" s="25">
        <f>+P22</f>
        <v>0</v>
      </c>
      <c r="S22" s="25">
        <f>ROUNDDOWN(R22/2,-3)</f>
        <v>0</v>
      </c>
      <c r="T22" s="25">
        <f>+R22-S22</f>
        <v>0</v>
      </c>
      <c r="U22" s="41" t="str">
        <f>"減額した金額"&amp;TEXT(S22*0.08,"#,###円")</f>
        <v>減額した金額円</v>
      </c>
    </row>
    <row r="23" spans="1:22" x14ac:dyDescent="0.15">
      <c r="A23" s="43" t="s">
        <v>34</v>
      </c>
      <c r="B23" s="38" t="s">
        <v>51</v>
      </c>
      <c r="C23" s="10">
        <v>50000</v>
      </c>
      <c r="D23" s="11" t="s">
        <v>2</v>
      </c>
      <c r="E23" s="12" t="s">
        <v>0</v>
      </c>
      <c r="F23" s="11">
        <v>7</v>
      </c>
      <c r="G23" s="11" t="s">
        <v>35</v>
      </c>
      <c r="H23" s="12" t="s">
        <v>0</v>
      </c>
      <c r="I23" s="11"/>
      <c r="J23" s="11"/>
      <c r="K23" s="12" t="s">
        <v>0</v>
      </c>
      <c r="L23" s="26">
        <v>2</v>
      </c>
      <c r="M23" s="11" t="s">
        <v>36</v>
      </c>
      <c r="N23" s="13" t="s">
        <v>19</v>
      </c>
      <c r="O23" s="14">
        <f>P23*1.08</f>
        <v>756000</v>
      </c>
      <c r="P23" s="14">
        <f t="shared" ref="P23:P25" si="6">IF(F23="",C23*L23,IF(I23="",C23*F23*L23,C23*L23))</f>
        <v>700000</v>
      </c>
      <c r="Q23" s="14">
        <f>O23-P23</f>
        <v>56000</v>
      </c>
      <c r="R23" s="14"/>
      <c r="S23" s="14"/>
      <c r="T23" s="14"/>
      <c r="U23" s="15"/>
    </row>
    <row r="24" spans="1:22" x14ac:dyDescent="0.15">
      <c r="A24" s="43"/>
      <c r="B24" s="15"/>
      <c r="C24" s="16"/>
      <c r="D24" s="17"/>
      <c r="E24" s="18" t="s">
        <v>0</v>
      </c>
      <c r="F24" s="17"/>
      <c r="G24" s="17"/>
      <c r="H24" s="18" t="s">
        <v>0</v>
      </c>
      <c r="I24" s="17"/>
      <c r="J24" s="17"/>
      <c r="K24" s="18" t="s">
        <v>0</v>
      </c>
      <c r="L24" s="27"/>
      <c r="M24" s="17"/>
      <c r="N24" s="19" t="s">
        <v>19</v>
      </c>
      <c r="O24" s="20">
        <f>P24*1.08</f>
        <v>0</v>
      </c>
      <c r="P24" s="20">
        <f t="shared" si="6"/>
        <v>0</v>
      </c>
      <c r="Q24" s="20">
        <f t="shared" ref="Q24:Q25" si="7">O24-P24</f>
        <v>0</v>
      </c>
      <c r="R24" s="20"/>
      <c r="S24" s="20"/>
      <c r="T24" s="20"/>
      <c r="U24" s="15"/>
    </row>
    <row r="25" spans="1:22" x14ac:dyDescent="0.15">
      <c r="A25" s="43"/>
      <c r="B25" s="15"/>
      <c r="C25" s="16"/>
      <c r="D25" s="17"/>
      <c r="E25" s="18" t="s">
        <v>0</v>
      </c>
      <c r="F25" s="17"/>
      <c r="G25" s="17"/>
      <c r="H25" s="18" t="s">
        <v>0</v>
      </c>
      <c r="I25" s="17"/>
      <c r="J25" s="17"/>
      <c r="K25" s="18" t="s">
        <v>0</v>
      </c>
      <c r="L25" s="27"/>
      <c r="M25" s="17"/>
      <c r="N25" s="19" t="s">
        <v>19</v>
      </c>
      <c r="O25" s="20">
        <f>P25*1.08</f>
        <v>0</v>
      </c>
      <c r="P25" s="20">
        <f t="shared" si="6"/>
        <v>0</v>
      </c>
      <c r="Q25" s="20">
        <f t="shared" si="7"/>
        <v>0</v>
      </c>
      <c r="R25" s="20"/>
      <c r="S25" s="20"/>
      <c r="T25" s="20"/>
      <c r="U25" s="15"/>
    </row>
    <row r="26" spans="1:22" x14ac:dyDescent="0.15">
      <c r="A26" s="43"/>
      <c r="B26" s="21" t="s">
        <v>27</v>
      </c>
      <c r="C26" s="22"/>
      <c r="D26" s="23"/>
      <c r="E26" s="23"/>
      <c r="F26" s="23"/>
      <c r="G26" s="23"/>
      <c r="H26" s="23"/>
      <c r="I26" s="23"/>
      <c r="J26" s="23"/>
      <c r="K26" s="23"/>
      <c r="L26" s="23"/>
      <c r="M26" s="23"/>
      <c r="N26" s="24"/>
      <c r="O26" s="25">
        <f>SUM(O23:O25)</f>
        <v>756000</v>
      </c>
      <c r="P26" s="25">
        <f>SUM(P23:P25)</f>
        <v>700000</v>
      </c>
      <c r="Q26" s="25">
        <f>SUM(Q23:Q25)</f>
        <v>56000</v>
      </c>
      <c r="R26" s="25">
        <f>+P26</f>
        <v>700000</v>
      </c>
      <c r="S26" s="25">
        <f>ROUNDDOWN(R26/2,-3)</f>
        <v>350000</v>
      </c>
      <c r="T26" s="25">
        <f>+R26-S26</f>
        <v>350000</v>
      </c>
      <c r="U26" s="41" t="str">
        <f>"減額した金額"&amp;TEXT(S26*0.08,"#,###円")</f>
        <v>減額した金額28,000円</v>
      </c>
    </row>
    <row r="27" spans="1:22" hidden="1" x14ac:dyDescent="0.15">
      <c r="A27" s="43" t="s">
        <v>37</v>
      </c>
      <c r="B27" s="9"/>
      <c r="C27" s="28"/>
      <c r="D27" s="11" t="s">
        <v>2</v>
      </c>
      <c r="E27" s="12" t="s">
        <v>0</v>
      </c>
      <c r="F27" s="11"/>
      <c r="G27" s="11"/>
      <c r="H27" s="12" t="s">
        <v>0</v>
      </c>
      <c r="I27" s="11"/>
      <c r="J27" s="11"/>
      <c r="K27" s="12" t="s">
        <v>0</v>
      </c>
      <c r="L27" s="11"/>
      <c r="M27" s="11" t="s">
        <v>30</v>
      </c>
      <c r="N27" s="13" t="s">
        <v>19</v>
      </c>
      <c r="O27" s="14">
        <v>0</v>
      </c>
      <c r="P27" s="14">
        <v>0</v>
      </c>
      <c r="Q27" s="14">
        <f>O27-P27</f>
        <v>0</v>
      </c>
      <c r="R27" s="14"/>
      <c r="S27" s="14"/>
      <c r="T27" s="14"/>
      <c r="U27" s="9"/>
    </row>
    <row r="28" spans="1:22" hidden="1" x14ac:dyDescent="0.15">
      <c r="A28" s="43"/>
      <c r="B28" s="15"/>
      <c r="C28" s="29"/>
      <c r="D28" s="17" t="s">
        <v>2</v>
      </c>
      <c r="E28" s="18" t="s">
        <v>0</v>
      </c>
      <c r="F28" s="17"/>
      <c r="G28" s="17"/>
      <c r="H28" s="18" t="s">
        <v>0</v>
      </c>
      <c r="I28" s="17"/>
      <c r="J28" s="17"/>
      <c r="K28" s="18" t="s">
        <v>0</v>
      </c>
      <c r="L28" s="17"/>
      <c r="M28" s="17" t="s">
        <v>30</v>
      </c>
      <c r="N28" s="19" t="s">
        <v>19</v>
      </c>
      <c r="O28" s="20">
        <f>P28*1.08</f>
        <v>0</v>
      </c>
      <c r="P28" s="20">
        <f>IF(F28="",C28*L28,IF(J28="",C28*G28*L28,C28*G28*J28*L28))</f>
        <v>0</v>
      </c>
      <c r="Q28" s="20">
        <f t="shared" ref="Q28:Q29" si="8">O28-P28</f>
        <v>0</v>
      </c>
      <c r="R28" s="20"/>
      <c r="S28" s="20"/>
      <c r="T28" s="20"/>
      <c r="U28" s="15"/>
    </row>
    <row r="29" spans="1:22" hidden="1" x14ac:dyDescent="0.15">
      <c r="A29" s="43"/>
      <c r="B29" s="15"/>
      <c r="C29" s="29"/>
      <c r="D29" s="17"/>
      <c r="E29" s="18" t="s">
        <v>0</v>
      </c>
      <c r="F29" s="17"/>
      <c r="G29" s="17"/>
      <c r="H29" s="18" t="s">
        <v>0</v>
      </c>
      <c r="I29" s="17"/>
      <c r="J29" s="17"/>
      <c r="K29" s="18" t="s">
        <v>0</v>
      </c>
      <c r="L29" s="17"/>
      <c r="M29" s="17"/>
      <c r="N29" s="19" t="s">
        <v>19</v>
      </c>
      <c r="O29" s="20">
        <f>P29*1.08</f>
        <v>0</v>
      </c>
      <c r="P29" s="20">
        <f>IF(F29="",C29*L29,IF(J29="",C29*G29*L29,C29*G29*J29*L29))</f>
        <v>0</v>
      </c>
      <c r="Q29" s="20">
        <f t="shared" si="8"/>
        <v>0</v>
      </c>
      <c r="R29" s="20"/>
      <c r="S29" s="20"/>
      <c r="T29" s="20"/>
      <c r="U29" s="15"/>
    </row>
    <row r="30" spans="1:22" hidden="1" x14ac:dyDescent="0.15">
      <c r="A30" s="43"/>
      <c r="B30" s="21" t="s">
        <v>27</v>
      </c>
      <c r="C30" s="30"/>
      <c r="D30" s="17"/>
      <c r="E30" s="18"/>
      <c r="F30" s="17"/>
      <c r="G30" s="17"/>
      <c r="H30" s="18"/>
      <c r="I30" s="17"/>
      <c r="J30" s="17"/>
      <c r="K30" s="18"/>
      <c r="L30" s="17"/>
      <c r="M30" s="17"/>
      <c r="N30" s="19"/>
      <c r="O30" s="25">
        <f>SUM(O27:O29)</f>
        <v>0</v>
      </c>
      <c r="P30" s="25">
        <f>SUM(P27:P29)</f>
        <v>0</v>
      </c>
      <c r="Q30" s="25">
        <f>SUM(Q27:Q29)</f>
        <v>0</v>
      </c>
      <c r="R30" s="25">
        <f>+P30</f>
        <v>0</v>
      </c>
      <c r="S30" s="25">
        <f>ROUNDDOWN(R30/2,-3)</f>
        <v>0</v>
      </c>
      <c r="T30" s="25">
        <f>+R30-S30</f>
        <v>0</v>
      </c>
      <c r="U30" s="41" t="str">
        <f>"減額した金額"&amp;TEXT(S30*0.08,"#,###円")</f>
        <v>減額した金額円</v>
      </c>
      <c r="V30" s="2"/>
    </row>
    <row r="31" spans="1:22" hidden="1" x14ac:dyDescent="0.15">
      <c r="A31" s="43" t="s">
        <v>38</v>
      </c>
      <c r="B31" s="9"/>
      <c r="C31" s="10"/>
      <c r="D31" s="11"/>
      <c r="E31" s="12" t="s">
        <v>0</v>
      </c>
      <c r="F31" s="11"/>
      <c r="G31" s="11"/>
      <c r="H31" s="12" t="s">
        <v>0</v>
      </c>
      <c r="I31" s="11"/>
      <c r="J31" s="11"/>
      <c r="K31" s="12" t="s">
        <v>0</v>
      </c>
      <c r="L31" s="11"/>
      <c r="M31" s="11"/>
      <c r="N31" s="13" t="s">
        <v>19</v>
      </c>
      <c r="O31" s="14">
        <f>P31*1.08</f>
        <v>0</v>
      </c>
      <c r="P31" s="14">
        <f>IF(F31="",C31*L31,IF(J31="",C31*G31*L31,C31*G31*J31*L31))</f>
        <v>0</v>
      </c>
      <c r="Q31" s="14">
        <f>O31-P31</f>
        <v>0</v>
      </c>
      <c r="R31" s="14"/>
      <c r="S31" s="14"/>
      <c r="T31" s="14"/>
      <c r="U31" s="9"/>
    </row>
    <row r="32" spans="1:22" hidden="1" x14ac:dyDescent="0.15">
      <c r="A32" s="43"/>
      <c r="B32" s="15"/>
      <c r="C32" s="16"/>
      <c r="D32" s="17"/>
      <c r="E32" s="18" t="s">
        <v>0</v>
      </c>
      <c r="F32" s="17"/>
      <c r="G32" s="17"/>
      <c r="H32" s="18" t="s">
        <v>0</v>
      </c>
      <c r="I32" s="17"/>
      <c r="J32" s="17"/>
      <c r="K32" s="18" t="s">
        <v>0</v>
      </c>
      <c r="L32" s="17"/>
      <c r="M32" s="17"/>
      <c r="N32" s="19" t="s">
        <v>19</v>
      </c>
      <c r="O32" s="20">
        <f>P32*1.08</f>
        <v>0</v>
      </c>
      <c r="P32" s="20">
        <f>IF(F32="",C32*L32,IF(J32="",C32*G32*L32,C32*G32*J32*L32))</f>
        <v>0</v>
      </c>
      <c r="Q32" s="20">
        <f t="shared" ref="Q32:Q33" si="9">O32-P32</f>
        <v>0</v>
      </c>
      <c r="R32" s="20"/>
      <c r="S32" s="20"/>
      <c r="T32" s="20"/>
      <c r="U32" s="15"/>
    </row>
    <row r="33" spans="1:22" hidden="1" x14ac:dyDescent="0.15">
      <c r="A33" s="43"/>
      <c r="B33" s="15"/>
      <c r="C33" s="16"/>
      <c r="D33" s="17"/>
      <c r="E33" s="18" t="s">
        <v>0</v>
      </c>
      <c r="F33" s="17"/>
      <c r="G33" s="17"/>
      <c r="H33" s="18" t="s">
        <v>0</v>
      </c>
      <c r="I33" s="17"/>
      <c r="J33" s="17"/>
      <c r="K33" s="18" t="s">
        <v>0</v>
      </c>
      <c r="L33" s="17"/>
      <c r="M33" s="17"/>
      <c r="N33" s="19" t="s">
        <v>19</v>
      </c>
      <c r="O33" s="20">
        <f>P33*1.08</f>
        <v>0</v>
      </c>
      <c r="P33" s="20">
        <f>IF(F33="",C33*L33,IF(J33="",C33*G33*L33,C33*G33*J33*L33))</f>
        <v>0</v>
      </c>
      <c r="Q33" s="20">
        <f t="shared" si="9"/>
        <v>0</v>
      </c>
      <c r="R33" s="20"/>
      <c r="S33" s="20"/>
      <c r="T33" s="20"/>
      <c r="U33" s="15"/>
    </row>
    <row r="34" spans="1:22" hidden="1" x14ac:dyDescent="0.15">
      <c r="A34" s="43"/>
      <c r="B34" s="21" t="s">
        <v>27</v>
      </c>
      <c r="C34" s="22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4"/>
      <c r="O34" s="25">
        <f>SUM(O31:O33)</f>
        <v>0</v>
      </c>
      <c r="P34" s="25">
        <f>SUM(P31:P33)</f>
        <v>0</v>
      </c>
      <c r="Q34" s="25">
        <f>SUM(Q31:Q33)</f>
        <v>0</v>
      </c>
      <c r="R34" s="25">
        <f>+P34</f>
        <v>0</v>
      </c>
      <c r="S34" s="25">
        <f>ROUNDDOWN(R34/2,-3)</f>
        <v>0</v>
      </c>
      <c r="T34" s="25">
        <f>+R34-S34</f>
        <v>0</v>
      </c>
      <c r="U34" s="41" t="str">
        <f>"減額した金額"&amp;TEXT(S34*0.08,"#,###円")</f>
        <v>減額した金額円</v>
      </c>
    </row>
    <row r="35" spans="1:22" hidden="1" x14ac:dyDescent="0.15">
      <c r="A35" s="43" t="s">
        <v>39</v>
      </c>
      <c r="B35" s="9"/>
      <c r="C35" s="10"/>
      <c r="D35" s="11"/>
      <c r="E35" s="12" t="s">
        <v>0</v>
      </c>
      <c r="F35" s="11"/>
      <c r="G35" s="11"/>
      <c r="H35" s="12" t="s">
        <v>0</v>
      </c>
      <c r="I35" s="11"/>
      <c r="J35" s="11"/>
      <c r="K35" s="12" t="s">
        <v>0</v>
      </c>
      <c r="L35" s="11"/>
      <c r="M35" s="11"/>
      <c r="N35" s="13" t="s">
        <v>19</v>
      </c>
      <c r="O35" s="14">
        <f>P35*1.08</f>
        <v>0</v>
      </c>
      <c r="P35" s="14">
        <f>IF(F35="",C35*L35,IF(J35="",C35*G35*L35,C35*G35*J35*L35))</f>
        <v>0</v>
      </c>
      <c r="Q35" s="14">
        <f>O35-P35</f>
        <v>0</v>
      </c>
      <c r="R35" s="14"/>
      <c r="S35" s="14"/>
      <c r="T35" s="14"/>
      <c r="U35" s="9"/>
    </row>
    <row r="36" spans="1:22" hidden="1" x14ac:dyDescent="0.15">
      <c r="A36" s="43"/>
      <c r="B36" s="15"/>
      <c r="C36" s="16"/>
      <c r="D36" s="17"/>
      <c r="E36" s="18" t="s">
        <v>0</v>
      </c>
      <c r="F36" s="17"/>
      <c r="G36" s="17"/>
      <c r="H36" s="18" t="s">
        <v>0</v>
      </c>
      <c r="I36" s="17"/>
      <c r="J36" s="17"/>
      <c r="K36" s="18" t="s">
        <v>0</v>
      </c>
      <c r="L36" s="17"/>
      <c r="M36" s="17"/>
      <c r="N36" s="19" t="s">
        <v>19</v>
      </c>
      <c r="O36" s="20">
        <f>P36*1.08</f>
        <v>0</v>
      </c>
      <c r="P36" s="20">
        <f>IF(F36="",C36*L36,IF(J36="",C36*G36*L36,C36*G36*J36*L36))</f>
        <v>0</v>
      </c>
      <c r="Q36" s="20">
        <f t="shared" ref="Q36:Q37" si="10">O36-P36</f>
        <v>0</v>
      </c>
      <c r="R36" s="20"/>
      <c r="S36" s="20"/>
      <c r="T36" s="20"/>
      <c r="U36" s="15"/>
    </row>
    <row r="37" spans="1:22" hidden="1" x14ac:dyDescent="0.15">
      <c r="A37" s="43"/>
      <c r="B37" s="15"/>
      <c r="C37" s="16"/>
      <c r="D37" s="17"/>
      <c r="E37" s="18" t="s">
        <v>0</v>
      </c>
      <c r="F37" s="17"/>
      <c r="G37" s="17"/>
      <c r="H37" s="18" t="s">
        <v>0</v>
      </c>
      <c r="I37" s="17"/>
      <c r="J37" s="17"/>
      <c r="K37" s="18" t="s">
        <v>0</v>
      </c>
      <c r="L37" s="17"/>
      <c r="M37" s="17"/>
      <c r="N37" s="19" t="s">
        <v>19</v>
      </c>
      <c r="O37" s="20">
        <f>P37*1.08</f>
        <v>0</v>
      </c>
      <c r="P37" s="20">
        <f>IF(F37="",C37*L37,IF(J37="",C37*G37*L37,C37*G37*J37*L37))</f>
        <v>0</v>
      </c>
      <c r="Q37" s="20">
        <f t="shared" si="10"/>
        <v>0</v>
      </c>
      <c r="R37" s="20"/>
      <c r="S37" s="20"/>
      <c r="T37" s="20"/>
      <c r="U37" s="15"/>
    </row>
    <row r="38" spans="1:22" hidden="1" x14ac:dyDescent="0.15">
      <c r="A38" s="43"/>
      <c r="B38" s="21" t="s">
        <v>27</v>
      </c>
      <c r="C38" s="22"/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4"/>
      <c r="O38" s="25">
        <f>SUM(O35:O37)</f>
        <v>0</v>
      </c>
      <c r="P38" s="25">
        <f>SUM(P35:P37)</f>
        <v>0</v>
      </c>
      <c r="Q38" s="25">
        <f>SUM(Q35:Q37)</f>
        <v>0</v>
      </c>
      <c r="R38" s="25">
        <f>+P38</f>
        <v>0</v>
      </c>
      <c r="S38" s="25">
        <f>ROUNDDOWN(R38/2,-3)</f>
        <v>0</v>
      </c>
      <c r="T38" s="25">
        <f>+R38-S38</f>
        <v>0</v>
      </c>
      <c r="U38" s="41" t="str">
        <f>"減額した金額"&amp;TEXT(S38*0.08,"#,###円")</f>
        <v>減額した金額円</v>
      </c>
    </row>
    <row r="39" spans="1:22" x14ac:dyDescent="0.15">
      <c r="A39" s="43" t="s">
        <v>40</v>
      </c>
      <c r="B39" s="38" t="s">
        <v>48</v>
      </c>
      <c r="C39" s="10">
        <v>1</v>
      </c>
      <c r="D39" s="11" t="s">
        <v>41</v>
      </c>
      <c r="E39" s="12" t="s">
        <v>0</v>
      </c>
      <c r="F39" s="11"/>
      <c r="G39" s="11"/>
      <c r="H39" s="12" t="s">
        <v>0</v>
      </c>
      <c r="I39" s="11"/>
      <c r="J39" s="11"/>
      <c r="K39" s="12" t="s">
        <v>0</v>
      </c>
      <c r="L39" s="11">
        <v>30000000</v>
      </c>
      <c r="M39" s="11" t="s">
        <v>26</v>
      </c>
      <c r="N39" s="13" t="s">
        <v>19</v>
      </c>
      <c r="O39" s="14">
        <f>P39*1.08</f>
        <v>32400000.000000004</v>
      </c>
      <c r="P39" s="14">
        <f t="shared" ref="P39:P41" si="11">IF(F39="",C39*L39,IF(I39="",C39*F39*L39,C39*L39))</f>
        <v>30000000</v>
      </c>
      <c r="Q39" s="14">
        <f>O39-P39</f>
        <v>2400000.0000000037</v>
      </c>
      <c r="R39" s="14"/>
      <c r="S39" s="14"/>
      <c r="T39" s="14"/>
      <c r="U39" s="9"/>
    </row>
    <row r="40" spans="1:22" x14ac:dyDescent="0.15">
      <c r="A40" s="43"/>
      <c r="B40" s="15"/>
      <c r="C40" s="16"/>
      <c r="D40" s="17" t="s">
        <v>41</v>
      </c>
      <c r="E40" s="18" t="s">
        <v>0</v>
      </c>
      <c r="F40" s="17"/>
      <c r="G40" s="17"/>
      <c r="H40" s="18" t="s">
        <v>0</v>
      </c>
      <c r="I40" s="17"/>
      <c r="J40" s="17"/>
      <c r="K40" s="18" t="s">
        <v>0</v>
      </c>
      <c r="L40" s="17"/>
      <c r="M40" s="17" t="s">
        <v>26</v>
      </c>
      <c r="N40" s="19" t="s">
        <v>19</v>
      </c>
      <c r="O40" s="20">
        <f>P40*1.08</f>
        <v>0</v>
      </c>
      <c r="P40" s="20">
        <f t="shared" si="11"/>
        <v>0</v>
      </c>
      <c r="Q40" s="20">
        <f t="shared" ref="Q40:Q41" si="12">O40-P40</f>
        <v>0</v>
      </c>
      <c r="R40" s="20"/>
      <c r="S40" s="20"/>
      <c r="T40" s="20"/>
      <c r="U40" s="15"/>
    </row>
    <row r="41" spans="1:22" x14ac:dyDescent="0.15">
      <c r="A41" s="43"/>
      <c r="B41" s="15"/>
      <c r="C41" s="16"/>
      <c r="D41" s="17" t="s">
        <v>41</v>
      </c>
      <c r="E41" s="18" t="s">
        <v>0</v>
      </c>
      <c r="F41" s="17"/>
      <c r="G41" s="17"/>
      <c r="H41" s="18" t="s">
        <v>0</v>
      </c>
      <c r="I41" s="17"/>
      <c r="J41" s="17"/>
      <c r="K41" s="18" t="s">
        <v>0</v>
      </c>
      <c r="L41" s="17"/>
      <c r="M41" s="17" t="s">
        <v>26</v>
      </c>
      <c r="N41" s="19" t="s">
        <v>19</v>
      </c>
      <c r="O41" s="20">
        <f>P41*1.08</f>
        <v>0</v>
      </c>
      <c r="P41" s="20">
        <f t="shared" si="11"/>
        <v>0</v>
      </c>
      <c r="Q41" s="20">
        <f t="shared" si="12"/>
        <v>0</v>
      </c>
      <c r="R41" s="20"/>
      <c r="S41" s="20"/>
      <c r="T41" s="20"/>
      <c r="U41" s="15"/>
    </row>
    <row r="42" spans="1:22" x14ac:dyDescent="0.15">
      <c r="A42" s="43"/>
      <c r="B42" s="21" t="s">
        <v>27</v>
      </c>
      <c r="C42" s="22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4"/>
      <c r="O42" s="25">
        <f>SUM(O39:O41)</f>
        <v>32400000.000000004</v>
      </c>
      <c r="P42" s="25">
        <f>SUM(P39:P41)</f>
        <v>30000000</v>
      </c>
      <c r="Q42" s="25">
        <f>SUM(Q39:Q41)</f>
        <v>2400000.0000000037</v>
      </c>
      <c r="R42" s="25">
        <f>P42</f>
        <v>30000000</v>
      </c>
      <c r="S42" s="25">
        <f>ROUNDDOWN(R42/2,-3)</f>
        <v>15000000</v>
      </c>
      <c r="T42" s="25">
        <f>+R42-S42</f>
        <v>15000000</v>
      </c>
      <c r="U42" s="41" t="str">
        <f>"減額した金額"&amp;TEXT(S42*0.08,"#,###円")</f>
        <v>減額した金額1,200,000円</v>
      </c>
      <c r="V42" s="2"/>
    </row>
    <row r="43" spans="1:22" hidden="1" x14ac:dyDescent="0.15">
      <c r="A43" s="43" t="s">
        <v>42</v>
      </c>
      <c r="B43" s="9"/>
      <c r="C43" s="10"/>
      <c r="D43" s="11" t="s">
        <v>41</v>
      </c>
      <c r="E43" s="12" t="s">
        <v>0</v>
      </c>
      <c r="F43" s="11"/>
      <c r="G43" s="11"/>
      <c r="H43" s="12" t="s">
        <v>0</v>
      </c>
      <c r="I43" s="11"/>
      <c r="J43" s="11"/>
      <c r="K43" s="12" t="s">
        <v>0</v>
      </c>
      <c r="L43" s="11"/>
      <c r="M43" s="11" t="s">
        <v>26</v>
      </c>
      <c r="N43" s="13" t="s">
        <v>19</v>
      </c>
      <c r="O43" s="14">
        <f>P43*1.08</f>
        <v>0</v>
      </c>
      <c r="P43" s="14">
        <f>IF(F43="",C43*L43,IF(J43="",C43*G43*L43,C43*G43*J43*L43))</f>
        <v>0</v>
      </c>
      <c r="Q43" s="14">
        <f>O43-P43</f>
        <v>0</v>
      </c>
      <c r="R43" s="14"/>
      <c r="S43" s="14"/>
      <c r="T43" s="14"/>
      <c r="U43" s="9"/>
    </row>
    <row r="44" spans="1:22" hidden="1" x14ac:dyDescent="0.15">
      <c r="A44" s="43"/>
      <c r="B44" s="15"/>
      <c r="C44" s="16"/>
      <c r="D44" s="17" t="s">
        <v>41</v>
      </c>
      <c r="E44" s="18" t="s">
        <v>0</v>
      </c>
      <c r="F44" s="17"/>
      <c r="G44" s="17"/>
      <c r="H44" s="18" t="s">
        <v>0</v>
      </c>
      <c r="I44" s="17"/>
      <c r="J44" s="17"/>
      <c r="K44" s="18" t="s">
        <v>0</v>
      </c>
      <c r="L44" s="17"/>
      <c r="M44" s="17" t="s">
        <v>26</v>
      </c>
      <c r="N44" s="19" t="s">
        <v>19</v>
      </c>
      <c r="O44" s="20">
        <f>P44*1.08</f>
        <v>0</v>
      </c>
      <c r="P44" s="20">
        <f>IF(F44="",C44*L44,IF(J44="",C44*G44*L44,C44*G44*J44*L44))</f>
        <v>0</v>
      </c>
      <c r="Q44" s="20">
        <f t="shared" ref="Q44:Q45" si="13">O44-P44</f>
        <v>0</v>
      </c>
      <c r="R44" s="20"/>
      <c r="S44" s="20"/>
      <c r="T44" s="20"/>
      <c r="U44" s="15"/>
    </row>
    <row r="45" spans="1:22" hidden="1" x14ac:dyDescent="0.15">
      <c r="A45" s="43"/>
      <c r="B45" s="15"/>
      <c r="C45" s="16"/>
      <c r="D45" s="17" t="s">
        <v>41</v>
      </c>
      <c r="E45" s="18" t="s">
        <v>0</v>
      </c>
      <c r="F45" s="17"/>
      <c r="G45" s="17"/>
      <c r="H45" s="18" t="s">
        <v>0</v>
      </c>
      <c r="I45" s="17"/>
      <c r="J45" s="17"/>
      <c r="K45" s="18" t="s">
        <v>0</v>
      </c>
      <c r="L45" s="17"/>
      <c r="M45" s="17" t="s">
        <v>26</v>
      </c>
      <c r="N45" s="19" t="s">
        <v>19</v>
      </c>
      <c r="O45" s="20">
        <f>P45*1.08</f>
        <v>0</v>
      </c>
      <c r="P45" s="20">
        <f>IF(F45="",C45*L45,IF(J45="",C45*G45*L45,C45*G45*J45*L45))</f>
        <v>0</v>
      </c>
      <c r="Q45" s="20">
        <f t="shared" si="13"/>
        <v>0</v>
      </c>
      <c r="R45" s="20"/>
      <c r="S45" s="20"/>
      <c r="T45" s="20"/>
      <c r="U45" s="15"/>
    </row>
    <row r="46" spans="1:22" hidden="1" x14ac:dyDescent="0.15">
      <c r="A46" s="43"/>
      <c r="B46" s="21" t="s">
        <v>27</v>
      </c>
      <c r="C46" s="22"/>
      <c r="D46" s="23"/>
      <c r="E46" s="23"/>
      <c r="F46" s="23"/>
      <c r="G46" s="23"/>
      <c r="H46" s="23"/>
      <c r="I46" s="23"/>
      <c r="J46" s="23"/>
      <c r="K46" s="23"/>
      <c r="L46" s="23"/>
      <c r="M46" s="23"/>
      <c r="N46" s="24"/>
      <c r="O46" s="25">
        <f>SUM(O43:O45)</f>
        <v>0</v>
      </c>
      <c r="P46" s="25">
        <f>SUM(P43:P45)</f>
        <v>0</v>
      </c>
      <c r="Q46" s="25">
        <f>SUM(Q43:Q45)</f>
        <v>0</v>
      </c>
      <c r="R46" s="25">
        <f>+P46</f>
        <v>0</v>
      </c>
      <c r="S46" s="25">
        <f>ROUNDDOWN(R46/2,-3)</f>
        <v>0</v>
      </c>
      <c r="T46" s="25">
        <f>+R46-S46</f>
        <v>0</v>
      </c>
      <c r="U46" s="41" t="str">
        <f>"減額した金額"&amp;TEXT(S46*0.08,"#,###円")</f>
        <v>減額した金額円</v>
      </c>
    </row>
    <row r="47" spans="1:22" hidden="1" x14ac:dyDescent="0.15">
      <c r="A47" s="43" t="s">
        <v>43</v>
      </c>
      <c r="B47" s="9"/>
      <c r="C47" s="10"/>
      <c r="D47" s="11"/>
      <c r="E47" s="12" t="s">
        <v>0</v>
      </c>
      <c r="F47" s="11"/>
      <c r="G47" s="11"/>
      <c r="H47" s="12" t="s">
        <v>0</v>
      </c>
      <c r="I47" s="11"/>
      <c r="J47" s="11"/>
      <c r="K47" s="12" t="s">
        <v>0</v>
      </c>
      <c r="L47" s="26"/>
      <c r="M47" s="11" t="s">
        <v>26</v>
      </c>
      <c r="N47" s="13" t="s">
        <v>19</v>
      </c>
      <c r="O47" s="14">
        <f>P47*1.08</f>
        <v>0</v>
      </c>
      <c r="P47" s="14">
        <f>IF(F47="",C47*L47,IF(J47="",C47*G47*L47,C47*G47*J47*L47))</f>
        <v>0</v>
      </c>
      <c r="Q47" s="14">
        <f>O47-P47</f>
        <v>0</v>
      </c>
      <c r="R47" s="14"/>
      <c r="S47" s="14"/>
      <c r="T47" s="14"/>
      <c r="U47" s="9"/>
    </row>
    <row r="48" spans="1:22" hidden="1" x14ac:dyDescent="0.15">
      <c r="A48" s="43"/>
      <c r="B48" s="15"/>
      <c r="C48" s="16"/>
      <c r="D48" s="17"/>
      <c r="E48" s="18" t="s">
        <v>0</v>
      </c>
      <c r="F48" s="17"/>
      <c r="G48" s="17"/>
      <c r="H48" s="18" t="s">
        <v>0</v>
      </c>
      <c r="I48" s="17"/>
      <c r="J48" s="17"/>
      <c r="K48" s="18" t="s">
        <v>0</v>
      </c>
      <c r="L48" s="31"/>
      <c r="M48" s="17" t="s">
        <v>26</v>
      </c>
      <c r="N48" s="19" t="s">
        <v>19</v>
      </c>
      <c r="O48" s="20">
        <f>P48*1.08</f>
        <v>0</v>
      </c>
      <c r="P48" s="20">
        <f>IF(F48="",C48*L48,IF(J48="",C48*G48*L48,C48*G48*J48*L48))</f>
        <v>0</v>
      </c>
      <c r="Q48" s="20">
        <f t="shared" ref="Q48:Q49" si="14">O48-P48</f>
        <v>0</v>
      </c>
      <c r="R48" s="20"/>
      <c r="S48" s="20"/>
      <c r="T48" s="20"/>
      <c r="U48" s="15"/>
    </row>
    <row r="49" spans="1:22" hidden="1" x14ac:dyDescent="0.15">
      <c r="A49" s="43"/>
      <c r="B49" s="15"/>
      <c r="C49" s="16"/>
      <c r="D49" s="17"/>
      <c r="E49" s="18" t="s">
        <v>0</v>
      </c>
      <c r="F49" s="17"/>
      <c r="G49" s="17"/>
      <c r="H49" s="18" t="s">
        <v>0</v>
      </c>
      <c r="I49" s="17"/>
      <c r="J49" s="17"/>
      <c r="K49" s="18" t="s">
        <v>0</v>
      </c>
      <c r="L49" s="17"/>
      <c r="M49" s="17"/>
      <c r="N49" s="19" t="s">
        <v>19</v>
      </c>
      <c r="O49" s="20">
        <f>P49*1.08</f>
        <v>0</v>
      </c>
      <c r="P49" s="20">
        <f>IF(F49="",C49*L49,IF(J49="",C49*G49*L49,C49*G49*J49*L49))</f>
        <v>0</v>
      </c>
      <c r="Q49" s="20">
        <f t="shared" si="14"/>
        <v>0</v>
      </c>
      <c r="R49" s="20"/>
      <c r="S49" s="20"/>
      <c r="T49" s="20"/>
      <c r="U49" s="15"/>
    </row>
    <row r="50" spans="1:22" hidden="1" x14ac:dyDescent="0.15">
      <c r="A50" s="43"/>
      <c r="B50" s="21" t="s">
        <v>27</v>
      </c>
      <c r="C50" s="22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4"/>
      <c r="O50" s="25">
        <f>SUM(O47:O49)</f>
        <v>0</v>
      </c>
      <c r="P50" s="25">
        <f>SUM(P47:P49)</f>
        <v>0</v>
      </c>
      <c r="Q50" s="25">
        <f>SUM(Q47:Q49)</f>
        <v>0</v>
      </c>
      <c r="R50" s="25">
        <f>+P50</f>
        <v>0</v>
      </c>
      <c r="S50" s="25">
        <f>ROUNDDOWN(R50/2,-3)</f>
        <v>0</v>
      </c>
      <c r="T50" s="25">
        <f>+R50-S50</f>
        <v>0</v>
      </c>
      <c r="U50" s="41" t="str">
        <f>"減額した金額"&amp;TEXT(S50*0.08,"#,###円")</f>
        <v>減額した金額円</v>
      </c>
      <c r="V50" s="2"/>
    </row>
    <row r="51" spans="1:22" ht="24" customHeight="1" x14ac:dyDescent="0.15">
      <c r="A51" s="32" t="s">
        <v>44</v>
      </c>
      <c r="B51" s="33"/>
      <c r="C51" s="34"/>
      <c r="D51" s="35"/>
      <c r="E51" s="35"/>
      <c r="F51" s="35"/>
      <c r="G51" s="35"/>
      <c r="H51" s="35"/>
      <c r="I51" s="35"/>
      <c r="J51" s="35"/>
      <c r="K51" s="35"/>
      <c r="L51" s="35"/>
      <c r="M51" s="35"/>
      <c r="N51" s="36"/>
      <c r="O51" s="37"/>
      <c r="P51" s="37"/>
      <c r="Q51" s="37"/>
      <c r="R51" s="37">
        <f>+R10+R14+R18+R22+R26+R30+R34+R38+R50+R46+R42</f>
        <v>31261000</v>
      </c>
      <c r="S51" s="37">
        <f>+S10+S14+S18+S22+S26+S30+S34+S38+S50+S46+S42</f>
        <v>15630000</v>
      </c>
      <c r="T51" s="37">
        <f>+T10+T14+T18+T22+T26+T30+T34+T38+T50+T46+T42</f>
        <v>15631000</v>
      </c>
      <c r="V51" s="2"/>
    </row>
    <row r="52" spans="1:22" x14ac:dyDescent="0.15">
      <c r="A52" t="s">
        <v>50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</row>
    <row r="53" spans="1:22" x14ac:dyDescent="0.15">
      <c r="A53" s="3" t="s">
        <v>45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</row>
    <row r="54" spans="1:22" x14ac:dyDescent="0.15">
      <c r="R54" s="2"/>
      <c r="S54" s="2"/>
      <c r="T54" s="2"/>
    </row>
  </sheetData>
  <mergeCells count="18">
    <mergeCell ref="A31:A34"/>
    <mergeCell ref="A35:A38"/>
    <mergeCell ref="A39:A42"/>
    <mergeCell ref="A43:A46"/>
    <mergeCell ref="A47:A50"/>
    <mergeCell ref="U5:U6"/>
    <mergeCell ref="S5:S6"/>
    <mergeCell ref="T5:T6"/>
    <mergeCell ref="A27:A30"/>
    <mergeCell ref="A5:A6"/>
    <mergeCell ref="B5:B6"/>
    <mergeCell ref="C5:Q5"/>
    <mergeCell ref="R5:R6"/>
    <mergeCell ref="A7:A10"/>
    <mergeCell ref="A11:A14"/>
    <mergeCell ref="A15:A18"/>
    <mergeCell ref="A19:A22"/>
    <mergeCell ref="A23:A26"/>
  </mergeCells>
  <phoneticPr fontId="2"/>
  <pageMargins left="0.25" right="0.25" top="0.75" bottom="0.75" header="0.3" footer="0.3"/>
  <pageSetup paperSize="9" scale="74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フォーム</vt:lpstr>
      <vt:lpstr>記載例</vt:lpstr>
      <vt:lpstr>フォーム!Print_Area</vt:lpstr>
      <vt:lpstr>記載例!Print_Area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MUKAIWORK</dc:creator>
  <cp:lastModifiedBy>秀寿 城取</cp:lastModifiedBy>
  <cp:lastPrinted>2018-06-08T04:08:06Z</cp:lastPrinted>
  <dcterms:created xsi:type="dcterms:W3CDTF">2013-09-06T00:59:20Z</dcterms:created>
  <dcterms:modified xsi:type="dcterms:W3CDTF">2023-09-19T06:16:41Z</dcterms:modified>
</cp:coreProperties>
</file>